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630" yWindow="900" windowWidth="17895" windowHeight="9615"/>
  </bookViews>
  <sheets>
    <sheet name="Доходы" sheetId="2" r:id="rId1"/>
  </sheets>
  <definedNames>
    <definedName name="_xlnm._FilterDatabase" localSheetId="0" hidden="1">Доходы!$A$3:$F$3</definedName>
    <definedName name="_xlnm.Print_Titles" localSheetId="0">Доходы!$3:$3</definedName>
  </definedNames>
  <calcPr calcId="144525"/>
</workbook>
</file>

<file path=xl/calcChain.xml><?xml version="1.0" encoding="utf-8"?>
<calcChain xmlns="http://schemas.openxmlformats.org/spreadsheetml/2006/main">
  <c r="G51" i="2" l="1"/>
  <c r="F51" i="2"/>
  <c r="F50" i="2"/>
  <c r="G49" i="2"/>
  <c r="F49" i="2"/>
  <c r="G48" i="2"/>
  <c r="F48" i="2"/>
  <c r="G47" i="2"/>
  <c r="F47" i="2"/>
  <c r="G46" i="2"/>
  <c r="F46" i="2"/>
  <c r="G45" i="2"/>
  <c r="F45" i="2"/>
  <c r="G44" i="2"/>
  <c r="F44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F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G5" i="2"/>
  <c r="F5" i="2"/>
  <c r="G4" i="2"/>
</calcChain>
</file>

<file path=xl/sharedStrings.xml><?xml version="1.0" encoding="utf-8"?>
<sst xmlns="http://schemas.openxmlformats.org/spreadsheetml/2006/main" count="131" uniqueCount="131">
  <si>
    <t>Наименование 
показателя</t>
  </si>
  <si>
    <t>Код дохода по бюджетной классификации</t>
  </si>
  <si>
    <t>ИТОГО</t>
  </si>
  <si>
    <t>(в рублях)</t>
  </si>
  <si>
    <t>Сведения о фактических поступлениях доходов по видам доходов в сравнении с первоначально утвержденными (установленными) законом о бюджете значениями и с уточненными значениями с учетом внесенных изменений за 2017 год</t>
  </si>
  <si>
    <t>Процент исполнения к уточненному плану</t>
  </si>
  <si>
    <t>Процент исполнения к первоначальному плану</t>
  </si>
  <si>
    <t>Причина отклонения от плана</t>
  </si>
  <si>
    <t>Кассовое исполнение
за 2017 год</t>
  </si>
  <si>
    <t>Уточненный план на 2017 год
 (закон от 14.12.2017 №100-З)</t>
  </si>
  <si>
    <t>на момент планирования областного бюджета отсутствуют некоторые данные о распределении субсидий из федерального бюджета</t>
  </si>
  <si>
    <t>средства субвенций поступают в областной бюджет в соответствии с фактической потребностью</t>
  </si>
  <si>
    <t>распределение иных межбюджетных трансфертов производится в течение финансового года (в частности, средства на финансовое обеспечение дорожной деятельности, доля которых составляет 81,2 %, поступили во втором полугодии)</t>
  </si>
  <si>
    <t>Первоначальный план на 2017 год
(закон от 21.12.2016 №111-З)</t>
  </si>
  <si>
    <t>1 00 00000 00 0000 000</t>
  </si>
  <si>
    <t>НАЛОГОВЫЕ И НЕНАЛОГОВЫЕ ДОХОДЫ</t>
  </si>
  <si>
    <t>Улучшение финансово-хозяйственной деятельности отдельных налогоплательщиков региона</t>
  </si>
  <si>
    <t>Налоговые доходы, в том числе:</t>
  </si>
  <si>
    <t>1 01 00000 00 0000 000</t>
  </si>
  <si>
    <t>НАЛОГИ НА ПРИБЫЛЬ, ДОХОДЫ</t>
  </si>
  <si>
    <t>1 01 01000 00 0000 110</t>
  </si>
  <si>
    <t>Налог на прибыль организаций</t>
  </si>
  <si>
    <t xml:space="preserve">Увеличение объемов производства и реализации продукции основными налогоплательщиками региона </t>
  </si>
  <si>
    <t>1 01 02000 01 0000 110</t>
  </si>
  <si>
    <t>Налог на доходы физических лиц</t>
  </si>
  <si>
    <t xml:space="preserve">Рост налоговой базы (Фонда оплаты труда) и погашение задолженности отдельными налогоплательщиками региона </t>
  </si>
  <si>
    <t>1 03 00000 00 0000 000</t>
  </si>
  <si>
    <t>НАЛОГИ НА ТОВАРЫ (РАБОТЫ, УСЛУГИ), РЕАЛИЗУЕМЫЕ НА ТЕРРИТОРИИ РОССИЙСКОЙ ФЕДЕРАЦИИ</t>
  </si>
  <si>
    <t>1 03 02000 01 0000 110</t>
  </si>
  <si>
    <t>Акцизы по подакцизным товарам (продукции), производимым на территории Российской Федерации</t>
  </si>
  <si>
    <t xml:space="preserve">Изменение установленного порядка зачисления акцизов на алкогольную продукцию с объемной  долей  этилового спирта свыше 9 процентов в бюджетную систему области  в  зависимости от объемов розничных продаж крепкой алкогольной продукции по субъектам Российской  Федерации , а также рост налоговых ставок на нефтепродукты    </t>
  </si>
  <si>
    <t>1 05 00000 00 0000 000</t>
  </si>
  <si>
    <t>НАЛОГИ НА СОВОКУПНЫЙ ДОХОД</t>
  </si>
  <si>
    <t>1 05 01000 00 0000 110</t>
  </si>
  <si>
    <t>Налог, взимаемый в связи с применением упрощенной системы налогообложения</t>
  </si>
  <si>
    <t>Рост налоговой базы за счет увеличения доходов налогоплательщиков от продажи земельных участков и недвижимости, увеличения выручки от реализации товаров и услуг, а также погашения задолженности отдельными налогоплательщиками региона</t>
  </si>
  <si>
    <t>1 06 00000 00 0000 000</t>
  </si>
  <si>
    <t>НАЛОГИ НА ИМУЩЕСТВО</t>
  </si>
  <si>
    <t>1 06 02000 02 0000 110</t>
  </si>
  <si>
    <t>Налог на имущество организаций</t>
  </si>
  <si>
    <t xml:space="preserve">Увеличение налоговой базы в связи с введением налогообложения имущества организаций исходя из кадастровой стоимости и погашение задолженности отдельными налогоплательщиками региона   </t>
  </si>
  <si>
    <t>1 06 05000 02 0000 110</t>
  </si>
  <si>
    <t>Налог на игорный бизнес</t>
  </si>
  <si>
    <t>Снижение налоговой базы  в связи со снятием объектов игорного бизнеса с налогового учета</t>
  </si>
  <si>
    <t>1 07 00000 00 0000 000</t>
  </si>
  <si>
    <t>НАЛОГИ, СБОРЫ И РЕГУЛЯРНЫЕ ПЛАТЕЖИ ЗА ПОЛЬЗОВАНИЕ ПРИРОДНЫМИ РЕСУРСАМИ</t>
  </si>
  <si>
    <t>1 07 01000 01 0000 110</t>
  </si>
  <si>
    <t>Налог на добычу полезных ископаемых</t>
  </si>
  <si>
    <t xml:space="preserve">Увеличение объемов добычи полезных ископаемых налогоплательщиками региона   </t>
  </si>
  <si>
    <t>1 07 04000 01 0000 110</t>
  </si>
  <si>
    <t>Сборы за пользование объектами животного мира и за пользование объектами водных биологических ресурсов</t>
  </si>
  <si>
    <t>Уменьшение количества заявок на получение лицензий</t>
  </si>
  <si>
    <t>1 08 00000 00 0000 000</t>
  </si>
  <si>
    <t>ГОСУДАРСТВЕННАЯ ПОШЛИНА</t>
  </si>
  <si>
    <t>Увеличение количества обращений физических и юридических лиц для совершения юридически значимых действий</t>
  </si>
  <si>
    <t>Неналоговые доходы, в том числе</t>
  </si>
  <si>
    <t>1 11 00000 00 0000 000</t>
  </si>
  <si>
    <t>ДОХОДЫ ОТ ИСПОЛЬЗОВАНИЯ ИМУЩЕСТВА, НАХОДЯЩЕГОСЯ В ГОСУДАРСТВЕННОЙ И МУНИЦИПАЛЬНОЙ СОБСТВЕННОСТИ</t>
  </si>
  <si>
    <t>1 11 01000 00 0000 120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</si>
  <si>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Российской Федерации, субъектам Российской Федерации или муниципальным образованиям</t>
  </si>
  <si>
    <t xml:space="preserve">Чистая прибыль сложилась в меньшем объеме, чем прогнозировалась </t>
  </si>
  <si>
    <t>1 11 03000 00 0000 120</t>
  </si>
  <si>
    <t>Проценты, полученные от предоставления бюджетных кредитов внутри страны</t>
  </si>
  <si>
    <t>Уменьшение лимитов привлечения и погашения в текущем году бюджетных кредитов, предоставляемых муниципальным образованиям для покрытия временных кассовых разрывов, возникающих при исполнении бюджетов</t>
  </si>
  <si>
    <t>1 11 05000 00 0000 120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</si>
  <si>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</si>
  <si>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1 11 05020 00 0000 120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</si>
  <si>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</si>
  <si>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Досрочное расторжение договоров аренды земельных участков</t>
  </si>
  <si>
    <t>1 11 05030 00 0000 120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</si>
  <si>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</si>
  <si>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 xml:space="preserve">Заключение новых договоров аренды </t>
  </si>
  <si>
    <t>1 11 05070 00 0000 120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</si>
  <si>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</si>
  <si>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Уплата арендаторами задолженности за использование недвижимого имущества</t>
  </si>
  <si>
    <t>1 11 07000 00 0000 120</t>
  </si>
  <si>
    <t>Платежи от государственных и муниципальных унитарных предприятий</t>
  </si>
  <si>
    <t xml:space="preserve">Погашение задолженности прошлых лет </t>
  </si>
  <si>
    <t>1 11 09000 00 0000 120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</si>
  <si>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</si>
  <si>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Уплата задолженности отдельными арендаторами</t>
  </si>
  <si>
    <t>1 12 00000 00 0000 000</t>
  </si>
  <si>
    <t>ПЛАТЕЖИ ПРИ ПОЛЬЗОВАНИИ ПРИРОДНЫМИ РЕСУРСАМИ</t>
  </si>
  <si>
    <t>1 12 01000 01 0000 120</t>
  </si>
  <si>
    <t>Плата за негативное воздействие на окружающую среду</t>
  </si>
  <si>
    <t xml:space="preserve">Изменение законодательства в части порядка исчисления и взимания платы с марта 2017 года, применяемые к правоотношениям, возникшим с 1 января 2016 года  </t>
  </si>
  <si>
    <t>1 12 02000 01 0000 120</t>
  </si>
  <si>
    <t>Платежи при пользовании недрами</t>
  </si>
  <si>
    <t>Увеличение количества поданных заявок недропользователями на право пользования недрами</t>
  </si>
  <si>
    <t>1 12 04000 00 0000 120</t>
  </si>
  <si>
    <t>Плата за использование лесов</t>
  </si>
  <si>
    <t>Заключение новых договоров купли - продажи лесных насаждений и аренды лесного фонда в целях строительства, реконструкциии, эксплуатации линейных объектов</t>
  </si>
  <si>
    <t>1 13 00000 00 0000 000</t>
  </si>
  <si>
    <t>ДОХОДЫ ОТ ОКАЗАНИЯ ПЛАТНЫХ УСЛУГ И КОМПЕНСАЦИИ ЗАТРАТ ГОСУДАРСТВА</t>
  </si>
  <si>
    <t>1 13 01000 00 0000 130</t>
  </si>
  <si>
    <t>Доходы от оказания услуг или компенсации затрат государства</t>
  </si>
  <si>
    <t>Увеличение количества обращений за оказанием платных услуг</t>
  </si>
  <si>
    <t>1 13 02000 00 0000 130</t>
  </si>
  <si>
    <t>Доходы от компенсации затрат государства</t>
  </si>
  <si>
    <t>Возврат в бюджет остатков неиспользованных субсидий прошлых лет</t>
  </si>
  <si>
    <t>1 14 00000 00 0000 000</t>
  </si>
  <si>
    <t>ДОХОДЫ ОТ ПРОДАЖИ МАТЕРИАЛЬНЫХ И НЕМАТЕРИАЛЬНЫХ АКТИВОВ</t>
  </si>
  <si>
    <t xml:space="preserve"> 1 14 02000 00 0000 000</t>
  </si>
  <si>
    <t xml:space="preserve">  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</si>
  <si>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Реализация имущества в большем объеме и большей стоимостью, чем планировалось</t>
  </si>
  <si>
    <t>1 14 06000 00 0000 430</t>
  </si>
  <si>
    <t>Доходы от продажи земельных участков, находящихся в государственной и муниципальной собственности (за исключением земельных участков бюджетных и автономных учреждений)</t>
  </si>
  <si>
    <t>Реализация большего количества объектов и большей стоимостью, чем планировалось</t>
  </si>
  <si>
    <t>1 15 00000 00 0000 000</t>
  </si>
  <si>
    <t>АДМИНИСТРАТИВНЫЕ ПЛАТЕЖИ И СБОРЫ</t>
  </si>
  <si>
    <t>1 15 02000 00 0000 140</t>
  </si>
  <si>
    <t>Платежи, взимаемые государственными и муниципальными организациями за выполнение определенных функций</t>
  </si>
  <si>
    <t>Уменьшение количества обращений за оказанием платных услуг</t>
  </si>
  <si>
    <t>1 16 00000 00 0000 000</t>
  </si>
  <si>
    <t>ШТРАФЫ, САНКЦИИ, ВОЗМЕЩЕНИЕ УЩЕРБА</t>
  </si>
  <si>
    <t>Активизация контрольной работы органов власти всех уровней</t>
  </si>
  <si>
    <t>1 17 00000 00 0000 000</t>
  </si>
  <si>
    <t>ПРОЧИЕ НЕНАЛОГОВЫЕ ДОХОДЫ</t>
  </si>
  <si>
    <t>2 00 00000 00 0000 000</t>
  </si>
  <si>
    <t>БЕЗВОЗМЕЗДНЫЕ ПОСТУПЛЕНИЯ</t>
  </si>
  <si>
    <t>2 02 00000 00 0000 000</t>
  </si>
  <si>
    <t>БЕЗВОЗМЕЗДНЫЕ ПОСТУПЛЕНИЯ ОТ ДРУГИХ БЮДЖЕТОВ БЮДЖЕТНОЙ СИСТЕМЫ РОССИЙСКОЙ ФЕДЕРАЦИИ</t>
  </si>
  <si>
    <t>2 02 10000 00 0000 151</t>
  </si>
  <si>
    <t>Дотации бюджетам бюджетной системы Российской Федерации</t>
  </si>
  <si>
    <t>2 02 20000 00 0000 151</t>
  </si>
  <si>
    <t>Субсидии бюджетам бюджетной системы Российской Федерации (межбюджетные субсидии)</t>
  </si>
  <si>
    <t>2 02 30000 00 0000 151</t>
  </si>
  <si>
    <t>Субвенции бюджетам бюджетной системы Российской Федерации</t>
  </si>
  <si>
    <t>2 02 40000 00 0000 151</t>
  </si>
  <si>
    <t>Иные межбюджетные трансферты</t>
  </si>
  <si>
    <t>ПРОЧИЕ БЕЗВОЗМЕЗДНЫЕ ПОСТУПЛЕНИЯ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</si>
</sst>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#,##0.0"/>
  </numFmts>
  <fonts count="21" x14ac:knownFonts="1">
    <font>
      <sz val="1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8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sz val="6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11"/>
      <color rgb="FF000000"/>
      <name val="Calibri"/>
      <family val="2"/>
      <charset val="204"/>
      <scheme val="minor"/>
    </font>
    <font>
      <b/>
      <i/>
      <sz val="8"/>
      <color rgb="FF000000"/>
      <name val="Arial"/>
      <family val="2"/>
      <charset val="204"/>
    </font>
    <font>
      <sz val="11"/>
      <color rgb="FF000000"/>
      <name val="Times New Roman"/>
      <family val="1"/>
      <charset val="204"/>
    </font>
    <font>
      <sz val="11"/>
      <name val="Calibri"/>
      <family val="2"/>
      <scheme val="minor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5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CCCCC"/>
      </patternFill>
    </fill>
    <fill>
      <patternFill patternType="solid">
        <fgColor theme="0"/>
        <bgColor indexed="64"/>
      </patternFill>
    </fill>
  </fills>
  <borders count="53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/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hair">
        <color rgb="FF000000"/>
      </top>
      <bottom/>
      <diagonal/>
    </border>
    <border>
      <left/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/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/>
      <bottom style="hair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91">
    <xf numFmtId="0" fontId="0" fillId="0" borderId="0"/>
    <xf numFmtId="0" fontId="2" fillId="0" borderId="1"/>
    <xf numFmtId="0" fontId="3" fillId="0" borderId="1">
      <alignment horizontal="center" wrapText="1"/>
    </xf>
    <xf numFmtId="0" fontId="3" fillId="0" borderId="1">
      <alignment horizontal="center" wrapText="1"/>
    </xf>
    <xf numFmtId="0" fontId="4" fillId="0" borderId="2"/>
    <xf numFmtId="0" fontId="4" fillId="0" borderId="1"/>
    <xf numFmtId="0" fontId="5" fillId="0" borderId="1"/>
    <xf numFmtId="0" fontId="3" fillId="0" borderId="1">
      <alignment horizontal="left" wrapText="1"/>
    </xf>
    <xf numFmtId="0" fontId="6" fillId="0" borderId="1"/>
    <xf numFmtId="0" fontId="4" fillId="0" borderId="3"/>
    <xf numFmtId="0" fontId="7" fillId="0" borderId="4">
      <alignment horizontal="center"/>
    </xf>
    <xf numFmtId="0" fontId="5" fillId="0" borderId="5"/>
    <xf numFmtId="0" fontId="7" fillId="0" borderId="1">
      <alignment horizontal="left"/>
    </xf>
    <xf numFmtId="0" fontId="8" fillId="0" borderId="1">
      <alignment horizontal="center" vertical="top"/>
    </xf>
    <xf numFmtId="49" fontId="9" fillId="0" borderId="6">
      <alignment horizontal="right"/>
    </xf>
    <xf numFmtId="49" fontId="5" fillId="0" borderId="7">
      <alignment horizontal="center"/>
    </xf>
    <xf numFmtId="0" fontId="5" fillId="0" borderId="8"/>
    <xf numFmtId="49" fontId="5" fillId="0" borderId="1"/>
    <xf numFmtId="49" fontId="7" fillId="0" borderId="1">
      <alignment horizontal="right"/>
    </xf>
    <xf numFmtId="0" fontId="7" fillId="0" borderId="1"/>
    <xf numFmtId="0" fontId="7" fillId="0" borderId="1">
      <alignment horizontal="center"/>
    </xf>
    <xf numFmtId="0" fontId="7" fillId="0" borderId="6">
      <alignment horizontal="right"/>
    </xf>
    <xf numFmtId="164" fontId="7" fillId="0" borderId="9">
      <alignment horizontal="center"/>
    </xf>
    <xf numFmtId="49" fontId="7" fillId="0" borderId="1"/>
    <xf numFmtId="0" fontId="7" fillId="0" borderId="1">
      <alignment horizontal="right"/>
    </xf>
    <xf numFmtId="0" fontId="7" fillId="0" borderId="10">
      <alignment horizontal="center"/>
    </xf>
    <xf numFmtId="0" fontId="7" fillId="0" borderId="2">
      <alignment wrapText="1"/>
    </xf>
    <xf numFmtId="49" fontId="7" fillId="0" borderId="11">
      <alignment horizontal="center"/>
    </xf>
    <xf numFmtId="0" fontId="7" fillId="0" borderId="12">
      <alignment wrapText="1"/>
    </xf>
    <xf numFmtId="49" fontId="7" fillId="0" borderId="9">
      <alignment horizontal="center"/>
    </xf>
    <xf numFmtId="0" fontId="7" fillId="0" borderId="13">
      <alignment horizontal="left"/>
    </xf>
    <xf numFmtId="49" fontId="7" fillId="0" borderId="13"/>
    <xf numFmtId="0" fontId="7" fillId="0" borderId="9">
      <alignment horizontal="center"/>
    </xf>
    <xf numFmtId="49" fontId="7" fillId="0" borderId="14">
      <alignment horizontal="center"/>
    </xf>
    <xf numFmtId="0" fontId="10" fillId="0" borderId="1"/>
    <xf numFmtId="0" fontId="10" fillId="0" borderId="15"/>
    <xf numFmtId="49" fontId="7" fillId="0" borderId="16">
      <alignment horizontal="center" vertical="center" wrapText="1"/>
    </xf>
    <xf numFmtId="49" fontId="7" fillId="0" borderId="16">
      <alignment horizontal="center" vertical="center" wrapText="1"/>
    </xf>
    <xf numFmtId="49" fontId="7" fillId="0" borderId="16">
      <alignment horizontal="center" vertical="center" wrapText="1"/>
    </xf>
    <xf numFmtId="49" fontId="7" fillId="0" borderId="4">
      <alignment horizontal="center" vertical="center" wrapText="1"/>
    </xf>
    <xf numFmtId="0" fontId="7" fillId="0" borderId="17">
      <alignment horizontal="left" wrapText="1"/>
    </xf>
    <xf numFmtId="49" fontId="7" fillId="0" borderId="18">
      <alignment horizontal="center" wrapText="1"/>
    </xf>
    <xf numFmtId="49" fontId="7" fillId="0" borderId="19">
      <alignment horizontal="center"/>
    </xf>
    <xf numFmtId="4" fontId="7" fillId="0" borderId="16">
      <alignment horizontal="right"/>
    </xf>
    <xf numFmtId="4" fontId="7" fillId="0" borderId="20">
      <alignment horizontal="right"/>
    </xf>
    <xf numFmtId="0" fontId="7" fillId="0" borderId="21">
      <alignment horizontal="left" wrapText="1"/>
    </xf>
    <xf numFmtId="0" fontId="7" fillId="0" borderId="22">
      <alignment horizontal="left" wrapText="1" indent="1"/>
    </xf>
    <xf numFmtId="49" fontId="7" fillId="0" borderId="23">
      <alignment horizontal="center" wrapText="1"/>
    </xf>
    <xf numFmtId="49" fontId="7" fillId="0" borderId="24">
      <alignment horizontal="center"/>
    </xf>
    <xf numFmtId="49" fontId="7" fillId="0" borderId="25">
      <alignment horizontal="center"/>
    </xf>
    <xf numFmtId="0" fontId="7" fillId="0" borderId="26">
      <alignment horizontal="left" wrapText="1" indent="1"/>
    </xf>
    <xf numFmtId="0" fontId="7" fillId="0" borderId="20">
      <alignment horizontal="left" wrapText="1" indent="2"/>
    </xf>
    <xf numFmtId="49" fontId="7" fillId="0" borderId="27">
      <alignment horizontal="center"/>
    </xf>
    <xf numFmtId="49" fontId="7" fillId="0" borderId="16">
      <alignment horizontal="center"/>
    </xf>
    <xf numFmtId="0" fontId="7" fillId="0" borderId="9">
      <alignment horizontal="left" wrapText="1" indent="2"/>
    </xf>
    <xf numFmtId="0" fontId="7" fillId="0" borderId="15"/>
    <xf numFmtId="0" fontId="7" fillId="2" borderId="15"/>
    <xf numFmtId="0" fontId="7" fillId="2" borderId="28"/>
    <xf numFmtId="0" fontId="7" fillId="2" borderId="1"/>
    <xf numFmtId="0" fontId="7" fillId="0" borderId="1">
      <alignment horizontal="left" wrapText="1"/>
    </xf>
    <xf numFmtId="49" fontId="7" fillId="0" borderId="1">
      <alignment horizontal="center" wrapText="1"/>
    </xf>
    <xf numFmtId="49" fontId="7" fillId="0" borderId="1">
      <alignment horizontal="center"/>
    </xf>
    <xf numFmtId="49" fontId="7" fillId="0" borderId="1">
      <alignment horizontal="right"/>
    </xf>
    <xf numFmtId="0" fontId="7" fillId="0" borderId="2">
      <alignment horizontal="left"/>
    </xf>
    <xf numFmtId="49" fontId="7" fillId="0" borderId="2"/>
    <xf numFmtId="0" fontId="7" fillId="0" borderId="2"/>
    <xf numFmtId="0" fontId="5" fillId="0" borderId="2"/>
    <xf numFmtId="0" fontId="7" fillId="0" borderId="29">
      <alignment horizontal="left" wrapText="1"/>
    </xf>
    <xf numFmtId="49" fontId="7" fillId="0" borderId="19">
      <alignment horizontal="center" wrapText="1"/>
    </xf>
    <xf numFmtId="4" fontId="7" fillId="0" borderId="30">
      <alignment horizontal="right"/>
    </xf>
    <xf numFmtId="4" fontId="7" fillId="0" borderId="31">
      <alignment horizontal="right"/>
    </xf>
    <xf numFmtId="0" fontId="7" fillId="0" borderId="32">
      <alignment horizontal="left" wrapText="1"/>
    </xf>
    <xf numFmtId="49" fontId="7" fillId="0" borderId="27">
      <alignment horizontal="center" wrapText="1"/>
    </xf>
    <xf numFmtId="49" fontId="7" fillId="0" borderId="20">
      <alignment horizontal="center"/>
    </xf>
    <xf numFmtId="0" fontId="7" fillId="0" borderId="31">
      <alignment horizontal="left" wrapText="1" indent="2"/>
    </xf>
    <xf numFmtId="49" fontId="7" fillId="0" borderId="33">
      <alignment horizontal="center"/>
    </xf>
    <xf numFmtId="49" fontId="7" fillId="0" borderId="30">
      <alignment horizontal="center"/>
    </xf>
    <xf numFmtId="0" fontId="7" fillId="0" borderId="11">
      <alignment horizontal="left" wrapText="1" indent="2"/>
    </xf>
    <xf numFmtId="0" fontId="7" fillId="0" borderId="12"/>
    <xf numFmtId="0" fontId="7" fillId="0" borderId="34"/>
    <xf numFmtId="0" fontId="2" fillId="0" borderId="35">
      <alignment horizontal="left" wrapText="1"/>
    </xf>
    <xf numFmtId="0" fontId="7" fillId="0" borderId="36">
      <alignment horizontal="center" wrapText="1"/>
    </xf>
    <xf numFmtId="49" fontId="7" fillId="0" borderId="37">
      <alignment horizontal="center" wrapText="1"/>
    </xf>
    <xf numFmtId="4" fontId="7" fillId="0" borderId="19">
      <alignment horizontal="right"/>
    </xf>
    <xf numFmtId="4" fontId="7" fillId="0" borderId="38">
      <alignment horizontal="right"/>
    </xf>
    <xf numFmtId="0" fontId="2" fillId="0" borderId="9">
      <alignment horizontal="left" wrapText="1"/>
    </xf>
    <xf numFmtId="0" fontId="5" fillId="0" borderId="15"/>
    <xf numFmtId="0" fontId="5" fillId="0" borderId="13"/>
    <xf numFmtId="0" fontId="7" fillId="0" borderId="1">
      <alignment horizontal="center" wrapText="1"/>
    </xf>
    <xf numFmtId="0" fontId="2" fillId="0" borderId="1">
      <alignment horizontal="center"/>
    </xf>
    <xf numFmtId="0" fontId="2" fillId="0" borderId="2"/>
    <xf numFmtId="49" fontId="7" fillId="0" borderId="2">
      <alignment horizontal="left"/>
    </xf>
    <xf numFmtId="0" fontId="7" fillId="0" borderId="22">
      <alignment horizontal="left" wrapText="1"/>
    </xf>
    <xf numFmtId="0" fontId="7" fillId="0" borderId="26">
      <alignment horizontal="left" wrapText="1"/>
    </xf>
    <xf numFmtId="0" fontId="5" fillId="0" borderId="24"/>
    <xf numFmtId="0" fontId="5" fillId="0" borderId="25"/>
    <xf numFmtId="0" fontId="7" fillId="0" borderId="29">
      <alignment horizontal="left" wrapText="1" indent="1"/>
    </xf>
    <xf numFmtId="49" fontId="7" fillId="0" borderId="33">
      <alignment horizontal="center" wrapText="1"/>
    </xf>
    <xf numFmtId="0" fontId="7" fillId="0" borderId="32">
      <alignment horizontal="left" wrapText="1" indent="1"/>
    </xf>
    <xf numFmtId="0" fontId="7" fillId="0" borderId="22">
      <alignment horizontal="left" wrapText="1" indent="2"/>
    </xf>
    <xf numFmtId="0" fontId="7" fillId="0" borderId="26">
      <alignment horizontal="left" wrapText="1" indent="2"/>
    </xf>
    <xf numFmtId="0" fontId="7" fillId="0" borderId="39">
      <alignment horizontal="left" wrapText="1" indent="2"/>
    </xf>
    <xf numFmtId="49" fontId="7" fillId="0" borderId="33">
      <alignment horizontal="center" shrinkToFit="1"/>
    </xf>
    <xf numFmtId="49" fontId="7" fillId="0" borderId="30">
      <alignment horizontal="center" shrinkToFit="1"/>
    </xf>
    <xf numFmtId="0" fontId="7" fillId="0" borderId="32">
      <alignment horizontal="left" wrapText="1" indent="2"/>
    </xf>
    <xf numFmtId="0" fontId="2" fillId="0" borderId="40">
      <alignment horizontal="center" vertical="center" textRotation="90" wrapText="1"/>
    </xf>
    <xf numFmtId="0" fontId="7" fillId="0" borderId="16">
      <alignment horizontal="center" vertical="top" wrapText="1"/>
    </xf>
    <xf numFmtId="0" fontId="7" fillId="0" borderId="16">
      <alignment horizontal="center" vertical="top"/>
    </xf>
    <xf numFmtId="0" fontId="7" fillId="0" borderId="16">
      <alignment horizontal="center" vertical="top"/>
    </xf>
    <xf numFmtId="49" fontId="7" fillId="0" borderId="16">
      <alignment horizontal="center" vertical="top" wrapText="1"/>
    </xf>
    <xf numFmtId="0" fontId="7" fillId="0" borderId="16">
      <alignment horizontal="center" vertical="top" wrapText="1"/>
    </xf>
    <xf numFmtId="0" fontId="2" fillId="0" borderId="41"/>
    <xf numFmtId="49" fontId="2" fillId="0" borderId="18">
      <alignment horizontal="center"/>
    </xf>
    <xf numFmtId="0" fontId="10" fillId="0" borderId="8"/>
    <xf numFmtId="49" fontId="11" fillId="0" borderId="42">
      <alignment horizontal="left" vertical="center" wrapText="1"/>
    </xf>
    <xf numFmtId="49" fontId="2" fillId="0" borderId="27">
      <alignment horizontal="center" vertical="center" wrapText="1"/>
    </xf>
    <xf numFmtId="49" fontId="7" fillId="0" borderId="43">
      <alignment horizontal="left" vertical="center" wrapText="1" indent="2"/>
    </xf>
    <xf numFmtId="49" fontId="7" fillId="0" borderId="23">
      <alignment horizontal="center" vertical="center" wrapText="1"/>
    </xf>
    <xf numFmtId="0" fontId="7" fillId="0" borderId="24"/>
    <xf numFmtId="4" fontId="7" fillId="0" borderId="24">
      <alignment horizontal="right"/>
    </xf>
    <xf numFmtId="4" fontId="7" fillId="0" borderId="25">
      <alignment horizontal="right"/>
    </xf>
    <xf numFmtId="49" fontId="7" fillId="0" borderId="39">
      <alignment horizontal="left" vertical="center" wrapText="1" indent="3"/>
    </xf>
    <xf numFmtId="49" fontId="7" fillId="0" borderId="33">
      <alignment horizontal="center" vertical="center" wrapText="1"/>
    </xf>
    <xf numFmtId="49" fontId="7" fillId="0" borderId="42">
      <alignment horizontal="left" vertical="center" wrapText="1" indent="3"/>
    </xf>
    <xf numFmtId="49" fontId="7" fillId="0" borderId="27">
      <alignment horizontal="center" vertical="center" wrapText="1"/>
    </xf>
    <xf numFmtId="49" fontId="7" fillId="0" borderId="44">
      <alignment horizontal="left" vertical="center" wrapText="1" indent="3"/>
    </xf>
    <xf numFmtId="0" fontId="11" fillId="0" borderId="41">
      <alignment horizontal="left" vertical="center" wrapText="1"/>
    </xf>
    <xf numFmtId="49" fontId="7" fillId="0" borderId="45">
      <alignment horizontal="center" vertical="center" wrapText="1"/>
    </xf>
    <xf numFmtId="4" fontId="7" fillId="0" borderId="4">
      <alignment horizontal="right"/>
    </xf>
    <xf numFmtId="4" fontId="7" fillId="0" borderId="46">
      <alignment horizontal="right"/>
    </xf>
    <xf numFmtId="0" fontId="2" fillId="0" borderId="13">
      <alignment horizontal="center" vertical="center" textRotation="90" wrapText="1"/>
    </xf>
    <xf numFmtId="49" fontId="7" fillId="0" borderId="13">
      <alignment horizontal="left" vertical="center" wrapText="1" indent="3"/>
    </xf>
    <xf numFmtId="49" fontId="7" fillId="0" borderId="15">
      <alignment horizontal="center" vertical="center" wrapText="1"/>
    </xf>
    <xf numFmtId="4" fontId="7" fillId="0" borderId="15">
      <alignment horizontal="right"/>
    </xf>
    <xf numFmtId="0" fontId="7" fillId="0" borderId="1">
      <alignment vertical="center"/>
    </xf>
    <xf numFmtId="49" fontId="7" fillId="0" borderId="1">
      <alignment horizontal="left" vertical="center" wrapText="1" indent="3"/>
    </xf>
    <xf numFmtId="49" fontId="7" fillId="0" borderId="1">
      <alignment horizontal="center" vertical="center" wrapText="1"/>
    </xf>
    <xf numFmtId="4" fontId="7" fillId="0" borderId="1">
      <alignment horizontal="right" shrinkToFit="1"/>
    </xf>
    <xf numFmtId="0" fontId="2" fillId="0" borderId="2">
      <alignment horizontal="center" vertical="center" textRotation="90" wrapText="1"/>
    </xf>
    <xf numFmtId="49" fontId="7" fillId="0" borderId="2">
      <alignment horizontal="left" vertical="center" wrapText="1" indent="3"/>
    </xf>
    <xf numFmtId="49" fontId="7" fillId="0" borderId="2">
      <alignment horizontal="center" vertical="center" wrapText="1"/>
    </xf>
    <xf numFmtId="4" fontId="7" fillId="0" borderId="2">
      <alignment horizontal="right"/>
    </xf>
    <xf numFmtId="49" fontId="2" fillId="0" borderId="18">
      <alignment horizontal="center" vertical="center" wrapText="1"/>
    </xf>
    <xf numFmtId="0" fontId="7" fillId="0" borderId="25"/>
    <xf numFmtId="0" fontId="2" fillId="0" borderId="13">
      <alignment horizontal="center" vertical="center" textRotation="90"/>
    </xf>
    <xf numFmtId="0" fontId="2" fillId="0" borderId="2">
      <alignment horizontal="center" vertical="center" textRotation="90"/>
    </xf>
    <xf numFmtId="0" fontId="2" fillId="0" borderId="40">
      <alignment horizontal="center" vertical="center" textRotation="90"/>
    </xf>
    <xf numFmtId="49" fontId="11" fillId="0" borderId="41">
      <alignment horizontal="left" vertical="center" wrapText="1"/>
    </xf>
    <xf numFmtId="0" fontId="2" fillId="0" borderId="16">
      <alignment horizontal="center" vertical="center" textRotation="90"/>
    </xf>
    <xf numFmtId="0" fontId="2" fillId="0" borderId="18">
      <alignment horizontal="center" vertical="center"/>
    </xf>
    <xf numFmtId="0" fontId="7" fillId="0" borderId="42">
      <alignment horizontal="left" vertical="center" wrapText="1"/>
    </xf>
    <xf numFmtId="0" fontId="7" fillId="0" borderId="23">
      <alignment horizontal="center" vertical="center"/>
    </xf>
    <xf numFmtId="0" fontId="7" fillId="0" borderId="33">
      <alignment horizontal="center" vertical="center"/>
    </xf>
    <xf numFmtId="0" fontId="7" fillId="0" borderId="27">
      <alignment horizontal="center" vertical="center"/>
    </xf>
    <xf numFmtId="0" fontId="7" fillId="0" borderId="44">
      <alignment horizontal="left" vertical="center" wrapText="1"/>
    </xf>
    <xf numFmtId="0" fontId="2" fillId="0" borderId="27">
      <alignment horizontal="center" vertical="center"/>
    </xf>
    <xf numFmtId="0" fontId="7" fillId="0" borderId="45">
      <alignment horizontal="center" vertical="center"/>
    </xf>
    <xf numFmtId="49" fontId="2" fillId="0" borderId="18">
      <alignment horizontal="center" vertical="center"/>
    </xf>
    <xf numFmtId="49" fontId="7" fillId="0" borderId="42">
      <alignment horizontal="left" vertical="center" wrapText="1"/>
    </xf>
    <xf numFmtId="49" fontId="7" fillId="0" borderId="23">
      <alignment horizontal="center" vertical="center"/>
    </xf>
    <xf numFmtId="49" fontId="7" fillId="0" borderId="33">
      <alignment horizontal="center" vertical="center"/>
    </xf>
    <xf numFmtId="49" fontId="7" fillId="0" borderId="27">
      <alignment horizontal="center" vertical="center"/>
    </xf>
    <xf numFmtId="49" fontId="7" fillId="0" borderId="44">
      <alignment horizontal="left" vertical="center" wrapText="1"/>
    </xf>
    <xf numFmtId="49" fontId="7" fillId="0" borderId="45">
      <alignment horizontal="center" vertical="center"/>
    </xf>
    <xf numFmtId="49" fontId="7" fillId="0" borderId="2">
      <alignment horizontal="center"/>
    </xf>
    <xf numFmtId="0" fontId="7" fillId="0" borderId="2">
      <alignment horizontal="center"/>
    </xf>
    <xf numFmtId="49" fontId="7" fillId="0" borderId="1">
      <alignment horizontal="left"/>
    </xf>
    <xf numFmtId="0" fontId="7" fillId="0" borderId="13">
      <alignment horizontal="center"/>
    </xf>
    <xf numFmtId="49" fontId="7" fillId="0" borderId="13">
      <alignment horizontal="center"/>
    </xf>
    <xf numFmtId="0" fontId="7" fillId="0" borderId="1">
      <alignment horizontal="center"/>
    </xf>
    <xf numFmtId="49" fontId="7" fillId="0" borderId="2"/>
    <xf numFmtId="0" fontId="12" fillId="0" borderId="2">
      <alignment wrapText="1"/>
    </xf>
    <xf numFmtId="0" fontId="12" fillId="0" borderId="16">
      <alignment wrapText="1"/>
    </xf>
    <xf numFmtId="0" fontId="12" fillId="0" borderId="13">
      <alignment wrapText="1"/>
    </xf>
    <xf numFmtId="0" fontId="7" fillId="0" borderId="13"/>
    <xf numFmtId="0" fontId="13" fillId="0" borderId="0"/>
    <xf numFmtId="0" fontId="13" fillId="0" borderId="0"/>
    <xf numFmtId="0" fontId="13" fillId="0" borderId="0"/>
    <xf numFmtId="0" fontId="5" fillId="0" borderId="1"/>
    <xf numFmtId="0" fontId="5" fillId="0" borderId="1"/>
    <xf numFmtId="0" fontId="5" fillId="3" borderId="1"/>
    <xf numFmtId="0" fontId="5" fillId="3" borderId="2"/>
    <xf numFmtId="0" fontId="5" fillId="3" borderId="12"/>
    <xf numFmtId="0" fontId="5" fillId="3" borderId="13"/>
    <xf numFmtId="0" fontId="5" fillId="3" borderId="47"/>
    <xf numFmtId="0" fontId="5" fillId="3" borderId="48"/>
    <xf numFmtId="0" fontId="5" fillId="3" borderId="49"/>
    <xf numFmtId="0" fontId="5" fillId="3" borderId="50"/>
    <xf numFmtId="0" fontId="5" fillId="3" borderId="15"/>
    <xf numFmtId="0" fontId="5" fillId="3" borderId="28"/>
    <xf numFmtId="0" fontId="1" fillId="0" borderId="1"/>
  </cellStyleXfs>
  <cellXfs count="42">
    <xf numFmtId="0" fontId="0" fillId="0" borderId="0" xfId="0"/>
    <xf numFmtId="0" fontId="14" fillId="0" borderId="0" xfId="0" applyFont="1" applyFill="1" applyProtection="1">
      <protection locked="0"/>
    </xf>
    <xf numFmtId="49" fontId="15" fillId="0" borderId="1" xfId="2" applyNumberFormat="1" applyFont="1" applyFill="1" applyAlignment="1" applyProtection="1">
      <alignment wrapText="1"/>
      <protection locked="0"/>
    </xf>
    <xf numFmtId="0" fontId="15" fillId="0" borderId="1" xfId="8" applyNumberFormat="1" applyFont="1" applyFill="1" applyProtection="1"/>
    <xf numFmtId="0" fontId="15" fillId="0" borderId="1" xfId="2" applyFont="1" applyFill="1" applyAlignment="1" applyProtection="1">
      <alignment wrapText="1"/>
      <protection locked="0"/>
    </xf>
    <xf numFmtId="0" fontId="15" fillId="0" borderId="1" xfId="5" applyNumberFormat="1" applyFont="1" applyFill="1" applyProtection="1"/>
    <xf numFmtId="0" fontId="14" fillId="0" borderId="1" xfId="190" applyFont="1" applyFill="1" applyAlignment="1">
      <alignment horizontal="right" vertical="center"/>
    </xf>
    <xf numFmtId="49" fontId="14" fillId="0" borderId="0" xfId="0" applyNumberFormat="1" applyFont="1" applyFill="1" applyProtection="1">
      <protection locked="0"/>
    </xf>
    <xf numFmtId="0" fontId="16" fillId="0" borderId="1" xfId="1" applyNumberFormat="1" applyFont="1" applyFill="1" applyAlignment="1" applyProtection="1">
      <alignment horizontal="center" vertical="center" wrapText="1"/>
    </xf>
    <xf numFmtId="0" fontId="17" fillId="0" borderId="16" xfId="0" applyFont="1" applyFill="1" applyBorder="1" applyAlignment="1">
      <alignment horizontal="center" vertical="center" wrapText="1"/>
    </xf>
    <xf numFmtId="0" fontId="17" fillId="0" borderId="16" xfId="0" applyFont="1" applyFill="1" applyBorder="1" applyAlignment="1">
      <alignment vertical="center" wrapText="1"/>
    </xf>
    <xf numFmtId="4" fontId="17" fillId="0" borderId="16" xfId="0" applyNumberFormat="1" applyFont="1" applyFill="1" applyBorder="1" applyAlignment="1">
      <alignment horizontal="right" vertical="center" wrapText="1"/>
    </xf>
    <xf numFmtId="165" fontId="18" fillId="0" borderId="16" xfId="0" applyNumberFormat="1" applyFont="1" applyFill="1" applyBorder="1" applyAlignment="1">
      <alignment horizontal="left" vertical="center" wrapText="1"/>
    </xf>
    <xf numFmtId="0" fontId="0" fillId="0" borderId="0" xfId="0" applyFont="1" applyFill="1" applyAlignment="1">
      <alignment vertical="top" wrapText="1"/>
    </xf>
    <xf numFmtId="0" fontId="15" fillId="0" borderId="52" xfId="0" applyFont="1" applyFill="1" applyBorder="1" applyAlignment="1">
      <alignment horizontal="center" vertical="center" wrapText="1"/>
    </xf>
    <xf numFmtId="0" fontId="0" fillId="0" borderId="40" xfId="0" applyFont="1" applyFill="1" applyBorder="1" applyAlignment="1">
      <alignment vertical="center" wrapText="1"/>
    </xf>
    <xf numFmtId="165" fontId="18" fillId="0" borderId="16" xfId="0" applyNumberFormat="1" applyFont="1" applyFill="1" applyBorder="1" applyAlignment="1">
      <alignment horizontal="right" vertical="center" wrapText="1"/>
    </xf>
    <xf numFmtId="4" fontId="0" fillId="0" borderId="0" xfId="0" applyNumberFormat="1" applyFont="1" applyFill="1" applyAlignment="1">
      <alignment vertical="top" wrapText="1"/>
    </xf>
    <xf numFmtId="165" fontId="17" fillId="0" borderId="16" xfId="0" applyNumberFormat="1" applyFont="1" applyFill="1" applyBorder="1" applyAlignment="1">
      <alignment horizontal="right" vertical="center" wrapText="1"/>
    </xf>
    <xf numFmtId="2" fontId="0" fillId="0" borderId="0" xfId="0" applyNumberFormat="1" applyFont="1" applyFill="1" applyAlignment="1">
      <alignment vertical="top" wrapText="1"/>
    </xf>
    <xf numFmtId="0" fontId="0" fillId="0" borderId="16" xfId="0" applyFont="1" applyFill="1" applyBorder="1" applyAlignment="1">
      <alignment horizontal="center" vertical="center" wrapText="1"/>
    </xf>
    <xf numFmtId="0" fontId="0" fillId="0" borderId="16" xfId="0" applyFont="1" applyFill="1" applyBorder="1" applyAlignment="1">
      <alignment vertical="center" wrapText="1"/>
    </xf>
    <xf numFmtId="4" fontId="0" fillId="0" borderId="16" xfId="0" applyNumberFormat="1" applyFont="1" applyFill="1" applyBorder="1" applyAlignment="1">
      <alignment horizontal="right" vertical="center" wrapText="1"/>
    </xf>
    <xf numFmtId="49" fontId="17" fillId="0" borderId="16" xfId="53" applyNumberFormat="1" applyFont="1" applyFill="1" applyAlignment="1" applyProtection="1">
      <alignment horizontal="center" vertical="center"/>
    </xf>
    <xf numFmtId="0" fontId="17" fillId="0" borderId="16" xfId="51" applyNumberFormat="1" applyFont="1" applyFill="1" applyBorder="1" applyAlignment="1" applyProtection="1">
      <alignment horizontal="left" vertical="center" wrapText="1"/>
    </xf>
    <xf numFmtId="4" fontId="17" fillId="0" borderId="16" xfId="43" applyNumberFormat="1" applyFont="1" applyFill="1" applyBorder="1" applyProtection="1">
      <alignment horizontal="right"/>
    </xf>
    <xf numFmtId="165" fontId="17" fillId="0" borderId="52" xfId="58" applyNumberFormat="1" applyFont="1" applyFill="1" applyBorder="1" applyAlignment="1" applyProtection="1">
      <alignment horizontal="right"/>
    </xf>
    <xf numFmtId="0" fontId="19" fillId="0" borderId="51" xfId="0" applyFont="1" applyFill="1" applyBorder="1" applyAlignment="1" applyProtection="1">
      <protection locked="0"/>
    </xf>
    <xf numFmtId="49" fontId="18" fillId="0" borderId="16" xfId="53" applyNumberFormat="1" applyFont="1" applyFill="1" applyAlignment="1" applyProtection="1">
      <alignment horizontal="center" vertical="center"/>
    </xf>
    <xf numFmtId="0" fontId="18" fillId="0" borderId="16" xfId="51" applyNumberFormat="1" applyFont="1" applyFill="1" applyBorder="1" applyAlignment="1" applyProtection="1">
      <alignment horizontal="left" vertical="center" wrapText="1"/>
    </xf>
    <xf numFmtId="4" fontId="18" fillId="0" borderId="16" xfId="43" applyNumberFormat="1" applyFont="1" applyFill="1" applyBorder="1" applyProtection="1">
      <alignment horizontal="right"/>
    </xf>
    <xf numFmtId="165" fontId="18" fillId="0" borderId="52" xfId="58" applyNumberFormat="1" applyFont="1" applyFill="1" applyBorder="1" applyAlignment="1" applyProtection="1">
      <alignment horizontal="right"/>
    </xf>
    <xf numFmtId="0" fontId="19" fillId="0" borderId="51" xfId="0" applyFont="1" applyBorder="1" applyAlignment="1" applyProtection="1">
      <alignment horizontal="left" vertical="center" wrapText="1"/>
      <protection locked="0"/>
    </xf>
    <xf numFmtId="0" fontId="19" fillId="0" borderId="51" xfId="0" applyFont="1" applyFill="1" applyBorder="1" applyAlignment="1" applyProtection="1">
      <alignment horizontal="left" vertical="center" wrapText="1"/>
      <protection locked="0"/>
    </xf>
    <xf numFmtId="49" fontId="17" fillId="0" borderId="16" xfId="53" applyNumberFormat="1" applyFont="1" applyFill="1" applyProtection="1">
      <alignment horizontal="center"/>
    </xf>
    <xf numFmtId="0" fontId="17" fillId="0" borderId="51" xfId="40" applyNumberFormat="1" applyFont="1" applyFill="1" applyBorder="1" applyAlignment="1" applyProtection="1">
      <alignment horizontal="left" wrapText="1"/>
    </xf>
    <xf numFmtId="0" fontId="20" fillId="0" borderId="51" xfId="0" applyFont="1" applyFill="1" applyBorder="1" applyAlignment="1" applyProtection="1">
      <protection locked="0"/>
    </xf>
    <xf numFmtId="49" fontId="18" fillId="0" borderId="16" xfId="36" applyNumberFormat="1" applyFont="1" applyFill="1" applyProtection="1">
      <alignment horizontal="center" vertical="center" wrapText="1"/>
    </xf>
    <xf numFmtId="49" fontId="18" fillId="0" borderId="16" xfId="36" applyNumberFormat="1" applyFont="1" applyFill="1" applyBorder="1" applyProtection="1">
      <alignment horizontal="center" vertical="center" wrapText="1"/>
    </xf>
    <xf numFmtId="49" fontId="19" fillId="0" borderId="51" xfId="190" applyNumberFormat="1" applyFont="1" applyFill="1" applyBorder="1" applyAlignment="1">
      <alignment horizontal="center" vertical="center" wrapText="1" shrinkToFit="1"/>
    </xf>
    <xf numFmtId="49" fontId="18" fillId="0" borderId="16" xfId="37" applyNumberFormat="1" applyFont="1" applyFill="1" applyBorder="1" applyProtection="1">
      <alignment horizontal="center" vertical="center" wrapText="1"/>
    </xf>
    <xf numFmtId="49" fontId="19" fillId="4" borderId="51" xfId="190" applyNumberFormat="1" applyFont="1" applyFill="1" applyBorder="1" applyAlignment="1">
      <alignment horizontal="center" vertical="center" wrapText="1" shrinkToFit="1"/>
    </xf>
  </cellXfs>
  <cellStyles count="191">
    <cellStyle name="br" xfId="177"/>
    <cellStyle name="col" xfId="176"/>
    <cellStyle name="style0" xfId="178"/>
    <cellStyle name="td" xfId="179"/>
    <cellStyle name="tr" xfId="175"/>
    <cellStyle name="xl100" xfId="61"/>
    <cellStyle name="xl101" xfId="68"/>
    <cellStyle name="xl102" xfId="82"/>
    <cellStyle name="xl103" xfId="76"/>
    <cellStyle name="xl104" xfId="64"/>
    <cellStyle name="xl105" xfId="69"/>
    <cellStyle name="xl106" xfId="83"/>
    <cellStyle name="xl107" xfId="62"/>
    <cellStyle name="xl108" xfId="70"/>
    <cellStyle name="xl109" xfId="73"/>
    <cellStyle name="xl110" xfId="84"/>
    <cellStyle name="xl111" xfId="71"/>
    <cellStyle name="xl112" xfId="85"/>
    <cellStyle name="xl113" xfId="77"/>
    <cellStyle name="xl114" xfId="87"/>
    <cellStyle name="xl115" xfId="65"/>
    <cellStyle name="xl116" xfId="66"/>
    <cellStyle name="xl117" xfId="89"/>
    <cellStyle name="xl118" xfId="90"/>
    <cellStyle name="xl119" xfId="92"/>
    <cellStyle name="xl120" xfId="96"/>
    <cellStyle name="xl121" xfId="99"/>
    <cellStyle name="xl122" xfId="189"/>
    <cellStyle name="xl123" xfId="101"/>
    <cellStyle name="xl124" xfId="88"/>
    <cellStyle name="xl125" xfId="91"/>
    <cellStyle name="xl126" xfId="97"/>
    <cellStyle name="xl127" xfId="102"/>
    <cellStyle name="xl128" xfId="103"/>
    <cellStyle name="xl129" xfId="93"/>
    <cellStyle name="xl130" xfId="98"/>
    <cellStyle name="xl131" xfId="100"/>
    <cellStyle name="xl132" xfId="104"/>
    <cellStyle name="xl133" xfId="94"/>
    <cellStyle name="xl134" xfId="95"/>
    <cellStyle name="xl135" xfId="105"/>
    <cellStyle name="xl136" xfId="130"/>
    <cellStyle name="xl137" xfId="134"/>
    <cellStyle name="xl138" xfId="138"/>
    <cellStyle name="xl139" xfId="144"/>
    <cellStyle name="xl140" xfId="145"/>
    <cellStyle name="xl141" xfId="146"/>
    <cellStyle name="xl142" xfId="148"/>
    <cellStyle name="xl143" xfId="171"/>
    <cellStyle name="xl144" xfId="172"/>
    <cellStyle name="xl145" xfId="173"/>
    <cellStyle name="xl146" xfId="106"/>
    <cellStyle name="xl147" xfId="111"/>
    <cellStyle name="xl148" xfId="114"/>
    <cellStyle name="xl149" xfId="116"/>
    <cellStyle name="xl150" xfId="121"/>
    <cellStyle name="xl151" xfId="123"/>
    <cellStyle name="xl152" xfId="125"/>
    <cellStyle name="xl153" xfId="126"/>
    <cellStyle name="xl154" xfId="131"/>
    <cellStyle name="xl155" xfId="135"/>
    <cellStyle name="xl156" xfId="139"/>
    <cellStyle name="xl157" xfId="147"/>
    <cellStyle name="xl158" xfId="150"/>
    <cellStyle name="xl159" xfId="154"/>
    <cellStyle name="xl160" xfId="158"/>
    <cellStyle name="xl161" xfId="162"/>
    <cellStyle name="xl162" xfId="112"/>
    <cellStyle name="xl163" xfId="115"/>
    <cellStyle name="xl164" xfId="117"/>
    <cellStyle name="xl165" xfId="122"/>
    <cellStyle name="xl166" xfId="124"/>
    <cellStyle name="xl167" xfId="127"/>
    <cellStyle name="xl168" xfId="132"/>
    <cellStyle name="xl169" xfId="136"/>
    <cellStyle name="xl170" xfId="140"/>
    <cellStyle name="xl171" xfId="142"/>
    <cellStyle name="xl172" xfId="149"/>
    <cellStyle name="xl173" xfId="151"/>
    <cellStyle name="xl174" xfId="152"/>
    <cellStyle name="xl175" xfId="153"/>
    <cellStyle name="xl176" xfId="155"/>
    <cellStyle name="xl177" xfId="156"/>
    <cellStyle name="xl178" xfId="157"/>
    <cellStyle name="xl179" xfId="159"/>
    <cellStyle name="xl180" xfId="160"/>
    <cellStyle name="xl181" xfId="161"/>
    <cellStyle name="xl182" xfId="163"/>
    <cellStyle name="xl183" xfId="164"/>
    <cellStyle name="xl184" xfId="167"/>
    <cellStyle name="xl185" xfId="169"/>
    <cellStyle name="xl186" xfId="170"/>
    <cellStyle name="xl187" xfId="107"/>
    <cellStyle name="xl188" xfId="109"/>
    <cellStyle name="xl189" xfId="118"/>
    <cellStyle name="xl190" xfId="128"/>
    <cellStyle name="xl191" xfId="133"/>
    <cellStyle name="xl192" xfId="137"/>
    <cellStyle name="xl193" xfId="141"/>
    <cellStyle name="xl194" xfId="174"/>
    <cellStyle name="xl195" xfId="110"/>
    <cellStyle name="xl196" xfId="165"/>
    <cellStyle name="xl197" xfId="168"/>
    <cellStyle name="xl198" xfId="166"/>
    <cellStyle name="xl199" xfId="119"/>
    <cellStyle name="xl200" xfId="108"/>
    <cellStyle name="xl201" xfId="120"/>
    <cellStyle name="xl202" xfId="129"/>
    <cellStyle name="xl203" xfId="143"/>
    <cellStyle name="xl204" xfId="113"/>
    <cellStyle name="xl21" xfId="180"/>
    <cellStyle name="xl22" xfId="1"/>
    <cellStyle name="xl23" xfId="8"/>
    <cellStyle name="xl24" xfId="12"/>
    <cellStyle name="xl25" xfId="19"/>
    <cellStyle name="xl26" xfId="34"/>
    <cellStyle name="xl27" xfId="6"/>
    <cellStyle name="xl28" xfId="181"/>
    <cellStyle name="xl29" xfId="36"/>
    <cellStyle name="xl30" xfId="38"/>
    <cellStyle name="xl31" xfId="182"/>
    <cellStyle name="xl32" xfId="40"/>
    <cellStyle name="xl33" xfId="46"/>
    <cellStyle name="xl34" xfId="51"/>
    <cellStyle name="xl35" xfId="183"/>
    <cellStyle name="xl36" xfId="2"/>
    <cellStyle name="xl37" xfId="13"/>
    <cellStyle name="xl38" xfId="26"/>
    <cellStyle name="xl39" xfId="28"/>
    <cellStyle name="xl40" xfId="30"/>
    <cellStyle name="xl41" xfId="184"/>
    <cellStyle name="xl42" xfId="41"/>
    <cellStyle name="xl43" xfId="47"/>
    <cellStyle name="xl44" xfId="52"/>
    <cellStyle name="xl45" xfId="185"/>
    <cellStyle name="xl46" xfId="55"/>
    <cellStyle name="xl47" xfId="20"/>
    <cellStyle name="xl48" xfId="31"/>
    <cellStyle name="xl49" xfId="23"/>
    <cellStyle name="xl50" xfId="42"/>
    <cellStyle name="xl51" xfId="48"/>
    <cellStyle name="xl52" xfId="53"/>
    <cellStyle name="xl53" xfId="37"/>
    <cellStyle name="xl54" xfId="39"/>
    <cellStyle name="xl55" xfId="186"/>
    <cellStyle name="xl56" xfId="43"/>
    <cellStyle name="xl57" xfId="56"/>
    <cellStyle name="xl58" xfId="58"/>
    <cellStyle name="xl59" xfId="3"/>
    <cellStyle name="xl60" xfId="9"/>
    <cellStyle name="xl61" xfId="14"/>
    <cellStyle name="xl62" xfId="21"/>
    <cellStyle name="xl63" xfId="4"/>
    <cellStyle name="xl64" xfId="10"/>
    <cellStyle name="xl65" xfId="15"/>
    <cellStyle name="xl66" xfId="22"/>
    <cellStyle name="xl67" xfId="25"/>
    <cellStyle name="xl68" xfId="27"/>
    <cellStyle name="xl69" xfId="29"/>
    <cellStyle name="xl70" xfId="32"/>
    <cellStyle name="xl71" xfId="33"/>
    <cellStyle name="xl72" xfId="35"/>
    <cellStyle name="xl73" xfId="5"/>
    <cellStyle name="xl74" xfId="11"/>
    <cellStyle name="xl75" xfId="16"/>
    <cellStyle name="xl76" xfId="44"/>
    <cellStyle name="xl77" xfId="49"/>
    <cellStyle name="xl78" xfId="45"/>
    <cellStyle name="xl79" xfId="50"/>
    <cellStyle name="xl80" xfId="54"/>
    <cellStyle name="xl81" xfId="187"/>
    <cellStyle name="xl82" xfId="57"/>
    <cellStyle name="xl83" xfId="7"/>
    <cellStyle name="xl84" xfId="17"/>
    <cellStyle name="xl85" xfId="24"/>
    <cellStyle name="xl86" xfId="18"/>
    <cellStyle name="xl87" xfId="59"/>
    <cellStyle name="xl88" xfId="63"/>
    <cellStyle name="xl89" xfId="67"/>
    <cellStyle name="xl90" xfId="78"/>
    <cellStyle name="xl91" xfId="80"/>
    <cellStyle name="xl92" xfId="74"/>
    <cellStyle name="xl93" xfId="60"/>
    <cellStyle name="xl94" xfId="72"/>
    <cellStyle name="xl95" xfId="79"/>
    <cellStyle name="xl96" xfId="81"/>
    <cellStyle name="xl97" xfId="188"/>
    <cellStyle name="xl98" xfId="75"/>
    <cellStyle name="xl99" xfId="86"/>
    <cellStyle name="Обычный" xfId="0" builtinId="0"/>
    <cellStyle name="Обычный 2" xfId="19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1"/>
  <sheetViews>
    <sheetView tabSelected="1" zoomScale="70" zoomScaleNormal="70" workbookViewId="0">
      <selection activeCell="A2" sqref="A2"/>
    </sheetView>
  </sheetViews>
  <sheetFormatPr defaultRowHeight="15.75" x14ac:dyDescent="0.25"/>
  <cols>
    <col min="1" max="1" width="27.85546875" style="7" customWidth="1"/>
    <col min="2" max="2" width="71.42578125" style="1" customWidth="1"/>
    <col min="3" max="3" width="19.85546875" style="1" customWidth="1"/>
    <col min="4" max="4" width="19" style="1" customWidth="1"/>
    <col min="5" max="5" width="18.42578125" style="1" customWidth="1"/>
    <col min="6" max="6" width="13.140625" style="1" customWidth="1"/>
    <col min="7" max="7" width="15.7109375" style="1" customWidth="1"/>
    <col min="8" max="8" width="40.42578125" style="1" customWidth="1"/>
    <col min="9" max="16384" width="9.140625" style="1"/>
  </cols>
  <sheetData>
    <row r="1" spans="1:11" ht="68.25" customHeight="1" x14ac:dyDescent="0.25">
      <c r="A1" s="8" t="s">
        <v>4</v>
      </c>
      <c r="B1" s="8"/>
      <c r="C1" s="8"/>
      <c r="D1" s="8"/>
      <c r="E1" s="8"/>
      <c r="F1" s="8"/>
      <c r="G1" s="8"/>
      <c r="H1" s="8"/>
    </row>
    <row r="2" spans="1:11" ht="17.100000000000001" customHeight="1" x14ac:dyDescent="0.25">
      <c r="A2" s="2"/>
      <c r="B2" s="3"/>
      <c r="C2" s="3"/>
      <c r="D2" s="4"/>
      <c r="E2" s="5"/>
      <c r="F2" s="6" t="s">
        <v>3</v>
      </c>
    </row>
    <row r="3" spans="1:11" ht="51" x14ac:dyDescent="0.25">
      <c r="A3" s="37" t="s">
        <v>1</v>
      </c>
      <c r="B3" s="38" t="s">
        <v>0</v>
      </c>
      <c r="C3" s="39" t="s">
        <v>13</v>
      </c>
      <c r="D3" s="39" t="s">
        <v>9</v>
      </c>
      <c r="E3" s="40" t="s">
        <v>8</v>
      </c>
      <c r="F3" s="41" t="s">
        <v>5</v>
      </c>
      <c r="G3" s="41" t="s">
        <v>6</v>
      </c>
      <c r="H3" s="41" t="s">
        <v>7</v>
      </c>
    </row>
    <row r="4" spans="1:11" s="13" customFormat="1" ht="38.25" x14ac:dyDescent="0.25">
      <c r="A4" s="9" t="s">
        <v>14</v>
      </c>
      <c r="B4" s="10" t="s">
        <v>15</v>
      </c>
      <c r="C4" s="11">
        <v>22623064000</v>
      </c>
      <c r="D4" s="11">
        <v>24170522871.619999</v>
      </c>
      <c r="E4" s="11">
        <v>24992984343.759998</v>
      </c>
      <c r="F4" s="11">
        <v>103.4</v>
      </c>
      <c r="G4" s="11">
        <f>E4/C4%</f>
        <v>110.47568244407564</v>
      </c>
      <c r="H4" s="12" t="s">
        <v>16</v>
      </c>
    </row>
    <row r="5" spans="1:11" s="13" customFormat="1" ht="15" x14ac:dyDescent="0.25">
      <c r="A5" s="14" t="s">
        <v>17</v>
      </c>
      <c r="B5" s="15"/>
      <c r="C5" s="11">
        <v>21973177000</v>
      </c>
      <c r="D5" s="11">
        <v>23393011802</v>
      </c>
      <c r="E5" s="11">
        <v>24158440047.810001</v>
      </c>
      <c r="F5" s="11">
        <f>E5/D5%</f>
        <v>103.27203804404766</v>
      </c>
      <c r="G5" s="11">
        <f>E5/C5%</f>
        <v>109.94513923867268</v>
      </c>
      <c r="H5" s="16"/>
    </row>
    <row r="6" spans="1:11" s="13" customFormat="1" ht="15" x14ac:dyDescent="0.25">
      <c r="A6" s="9" t="s">
        <v>18</v>
      </c>
      <c r="B6" s="10" t="s">
        <v>19</v>
      </c>
      <c r="C6" s="11">
        <v>13431295000</v>
      </c>
      <c r="D6" s="11">
        <v>14313817796</v>
      </c>
      <c r="E6" s="11">
        <v>14791334353.209999</v>
      </c>
      <c r="F6" s="11">
        <v>103.34</v>
      </c>
      <c r="G6" s="11">
        <f t="shared" ref="G6:G19" si="0">E6/C6%</f>
        <v>110.12589890408928</v>
      </c>
      <c r="H6" s="16"/>
      <c r="I6" s="17"/>
      <c r="J6" s="17"/>
      <c r="K6" s="17"/>
    </row>
    <row r="7" spans="1:11" s="13" customFormat="1" ht="38.25" x14ac:dyDescent="0.25">
      <c r="A7" s="9" t="s">
        <v>20</v>
      </c>
      <c r="B7" s="10" t="s">
        <v>21</v>
      </c>
      <c r="C7" s="11">
        <v>4849403000</v>
      </c>
      <c r="D7" s="11">
        <v>5217574000</v>
      </c>
      <c r="E7" s="11">
        <v>5572964482.0900002</v>
      </c>
      <c r="F7" s="11">
        <v>106.81</v>
      </c>
      <c r="G7" s="11">
        <f t="shared" si="0"/>
        <v>114.92063006704124</v>
      </c>
      <c r="H7" s="12" t="s">
        <v>22</v>
      </c>
    </row>
    <row r="8" spans="1:11" s="13" customFormat="1" ht="38.25" x14ac:dyDescent="0.25">
      <c r="A8" s="9" t="s">
        <v>23</v>
      </c>
      <c r="B8" s="10" t="s">
        <v>24</v>
      </c>
      <c r="C8" s="11">
        <v>8581892000</v>
      </c>
      <c r="D8" s="11">
        <v>9096243796</v>
      </c>
      <c r="E8" s="11">
        <v>9218369871.1200008</v>
      </c>
      <c r="F8" s="11">
        <v>101.34</v>
      </c>
      <c r="G8" s="11">
        <f t="shared" si="0"/>
        <v>107.41652156797127</v>
      </c>
      <c r="H8" s="12" t="s">
        <v>25</v>
      </c>
    </row>
    <row r="9" spans="1:11" s="13" customFormat="1" ht="25.5" x14ac:dyDescent="0.25">
      <c r="A9" s="9" t="s">
        <v>26</v>
      </c>
      <c r="B9" s="10" t="s">
        <v>27</v>
      </c>
      <c r="C9" s="11">
        <v>3406326000</v>
      </c>
      <c r="D9" s="11">
        <v>3750040070</v>
      </c>
      <c r="E9" s="11">
        <v>3829997906.02</v>
      </c>
      <c r="F9" s="11">
        <v>102.13</v>
      </c>
      <c r="G9" s="11">
        <f t="shared" si="0"/>
        <v>112.43779679396511</v>
      </c>
      <c r="H9" s="16"/>
    </row>
    <row r="10" spans="1:11" s="13" customFormat="1" ht="114.75" x14ac:dyDescent="0.25">
      <c r="A10" s="9" t="s">
        <v>28</v>
      </c>
      <c r="B10" s="10" t="s">
        <v>29</v>
      </c>
      <c r="C10" s="11">
        <v>3406326000</v>
      </c>
      <c r="D10" s="11">
        <v>3750040070</v>
      </c>
      <c r="E10" s="11">
        <v>3829997906.02</v>
      </c>
      <c r="F10" s="11">
        <v>102.13</v>
      </c>
      <c r="G10" s="11">
        <f t="shared" si="0"/>
        <v>112.43779679396511</v>
      </c>
      <c r="H10" s="12" t="s">
        <v>30</v>
      </c>
    </row>
    <row r="11" spans="1:11" s="13" customFormat="1" ht="15" x14ac:dyDescent="0.25">
      <c r="A11" s="9" t="s">
        <v>31</v>
      </c>
      <c r="B11" s="10" t="s">
        <v>32</v>
      </c>
      <c r="C11" s="11">
        <v>1518620000</v>
      </c>
      <c r="D11" s="11">
        <v>1696674000</v>
      </c>
      <c r="E11" s="11">
        <v>1729293568.6900001</v>
      </c>
      <c r="F11" s="11">
        <v>101.92</v>
      </c>
      <c r="G11" s="11">
        <f t="shared" si="0"/>
        <v>113.87269815292832</v>
      </c>
      <c r="H11" s="16"/>
    </row>
    <row r="12" spans="1:11" s="13" customFormat="1" ht="76.5" x14ac:dyDescent="0.25">
      <c r="A12" s="9" t="s">
        <v>33</v>
      </c>
      <c r="B12" s="10" t="s">
        <v>34</v>
      </c>
      <c r="C12" s="11">
        <v>1518620000</v>
      </c>
      <c r="D12" s="11">
        <v>1696633000</v>
      </c>
      <c r="E12" s="11">
        <v>1729254486.4100001</v>
      </c>
      <c r="F12" s="11">
        <v>101.92</v>
      </c>
      <c r="G12" s="11">
        <f t="shared" si="0"/>
        <v>113.8701246137941</v>
      </c>
      <c r="H12" s="12" t="s">
        <v>35</v>
      </c>
    </row>
    <row r="13" spans="1:11" s="13" customFormat="1" ht="15" x14ac:dyDescent="0.25">
      <c r="A13" s="9" t="s">
        <v>36</v>
      </c>
      <c r="B13" s="10" t="s">
        <v>37</v>
      </c>
      <c r="C13" s="11">
        <v>3481272000</v>
      </c>
      <c r="D13" s="11">
        <v>3471421126</v>
      </c>
      <c r="E13" s="11">
        <v>3629372460.8299999</v>
      </c>
      <c r="F13" s="11">
        <v>104.55</v>
      </c>
      <c r="G13" s="11">
        <f t="shared" si="0"/>
        <v>104.2542053832622</v>
      </c>
      <c r="H13" s="16"/>
    </row>
    <row r="14" spans="1:11" s="13" customFormat="1" ht="63.75" x14ac:dyDescent="0.25">
      <c r="A14" s="9" t="s">
        <v>38</v>
      </c>
      <c r="B14" s="10" t="s">
        <v>39</v>
      </c>
      <c r="C14" s="11">
        <v>2621247000</v>
      </c>
      <c r="D14" s="11">
        <v>2674639000</v>
      </c>
      <c r="E14" s="11">
        <v>2774581508.1300001</v>
      </c>
      <c r="F14" s="11">
        <v>103.74</v>
      </c>
      <c r="G14" s="11">
        <f t="shared" si="0"/>
        <v>105.84967796357994</v>
      </c>
      <c r="H14" s="12" t="s">
        <v>40</v>
      </c>
    </row>
    <row r="15" spans="1:11" s="13" customFormat="1" ht="25.5" x14ac:dyDescent="0.25">
      <c r="A15" s="9" t="s">
        <v>41</v>
      </c>
      <c r="B15" s="10" t="s">
        <v>42</v>
      </c>
      <c r="C15" s="11">
        <v>7794000</v>
      </c>
      <c r="D15" s="11">
        <v>6138000</v>
      </c>
      <c r="E15" s="11">
        <v>6472135.7199999997</v>
      </c>
      <c r="F15" s="11">
        <v>105.44</v>
      </c>
      <c r="G15" s="11">
        <f t="shared" si="0"/>
        <v>83.039975878881194</v>
      </c>
      <c r="H15" s="12" t="s">
        <v>43</v>
      </c>
    </row>
    <row r="16" spans="1:11" s="13" customFormat="1" ht="25.5" x14ac:dyDescent="0.25">
      <c r="A16" s="9" t="s">
        <v>44</v>
      </c>
      <c r="B16" s="10" t="s">
        <v>45</v>
      </c>
      <c r="C16" s="11">
        <v>14380000</v>
      </c>
      <c r="D16" s="11">
        <v>14962000</v>
      </c>
      <c r="E16" s="11">
        <v>15848275.98</v>
      </c>
      <c r="F16" s="11">
        <v>105.92</v>
      </c>
      <c r="G16" s="11">
        <f t="shared" si="0"/>
        <v>110.21054228094576</v>
      </c>
      <c r="H16" s="16"/>
    </row>
    <row r="17" spans="1:13" s="13" customFormat="1" ht="25.5" x14ac:dyDescent="0.25">
      <c r="A17" s="9" t="s">
        <v>46</v>
      </c>
      <c r="B17" s="10" t="s">
        <v>47</v>
      </c>
      <c r="C17" s="11">
        <v>13805000</v>
      </c>
      <c r="D17" s="11">
        <v>14515000</v>
      </c>
      <c r="E17" s="11">
        <v>15396512.060000001</v>
      </c>
      <c r="F17" s="11">
        <v>106.07</v>
      </c>
      <c r="G17" s="11">
        <f t="shared" si="0"/>
        <v>111.52851908728722</v>
      </c>
      <c r="H17" s="12" t="s">
        <v>48</v>
      </c>
    </row>
    <row r="18" spans="1:13" s="13" customFormat="1" ht="25.5" x14ac:dyDescent="0.25">
      <c r="A18" s="9" t="s">
        <v>49</v>
      </c>
      <c r="B18" s="10" t="s">
        <v>50</v>
      </c>
      <c r="C18" s="11">
        <v>575000</v>
      </c>
      <c r="D18" s="11">
        <v>447000</v>
      </c>
      <c r="E18" s="11">
        <v>451763.92</v>
      </c>
      <c r="F18" s="11">
        <v>101.07</v>
      </c>
      <c r="G18" s="11">
        <f t="shared" si="0"/>
        <v>78.567638260869558</v>
      </c>
      <c r="H18" s="12" t="s">
        <v>51</v>
      </c>
    </row>
    <row r="19" spans="1:13" s="13" customFormat="1" ht="38.25" x14ac:dyDescent="0.25">
      <c r="A19" s="9" t="s">
        <v>52</v>
      </c>
      <c r="B19" s="10" t="s">
        <v>53</v>
      </c>
      <c r="C19" s="11">
        <v>121284000</v>
      </c>
      <c r="D19" s="11">
        <v>146096810</v>
      </c>
      <c r="E19" s="11">
        <v>162574339.13</v>
      </c>
      <c r="F19" s="11">
        <v>111.28</v>
      </c>
      <c r="G19" s="11">
        <f t="shared" si="0"/>
        <v>134.04434148774777</v>
      </c>
      <c r="H19" s="12" t="s">
        <v>54</v>
      </c>
    </row>
    <row r="20" spans="1:13" s="13" customFormat="1" ht="15" x14ac:dyDescent="0.25">
      <c r="A20" s="14" t="s">
        <v>55</v>
      </c>
      <c r="B20" s="15"/>
      <c r="C20" s="11">
        <v>649887000</v>
      </c>
      <c r="D20" s="11">
        <v>777511069.62</v>
      </c>
      <c r="E20" s="11">
        <v>834544295.95000005</v>
      </c>
      <c r="F20" s="11">
        <f>E20/D20%</f>
        <v>107.33535875674085</v>
      </c>
      <c r="G20" s="11">
        <f>E20/C20%</f>
        <v>128.41375438345437</v>
      </c>
      <c r="H20" s="18"/>
    </row>
    <row r="21" spans="1:13" s="13" customFormat="1" ht="25.5" x14ac:dyDescent="0.25">
      <c r="A21" s="9" t="s">
        <v>56</v>
      </c>
      <c r="B21" s="10" t="s">
        <v>57</v>
      </c>
      <c r="C21" s="11">
        <v>181942000</v>
      </c>
      <c r="D21" s="11">
        <v>154896182</v>
      </c>
      <c r="E21" s="11">
        <v>167747824.09999999</v>
      </c>
      <c r="F21" s="11">
        <v>108.3</v>
      </c>
      <c r="G21" s="11">
        <f t="shared" ref="G21:G42" si="1">E21/C21%</f>
        <v>92.198516065559346</v>
      </c>
      <c r="H21" s="18"/>
      <c r="I21" s="17"/>
      <c r="J21" s="17"/>
      <c r="K21" s="17"/>
      <c r="L21" s="19"/>
      <c r="M21" s="19"/>
    </row>
    <row r="22" spans="1:13" s="13" customFormat="1" ht="51" x14ac:dyDescent="0.25">
      <c r="A22" s="9" t="s">
        <v>58</v>
      </c>
      <c r="B22" s="10" t="s">
        <v>59</v>
      </c>
      <c r="C22" s="11">
        <v>30499000</v>
      </c>
      <c r="D22" s="11">
        <v>27773225</v>
      </c>
      <c r="E22" s="11">
        <v>27949002.760000002</v>
      </c>
      <c r="F22" s="11">
        <v>100.63</v>
      </c>
      <c r="G22" s="11">
        <f t="shared" si="1"/>
        <v>91.639079182924036</v>
      </c>
      <c r="H22" s="12" t="s">
        <v>60</v>
      </c>
    </row>
    <row r="23" spans="1:13" s="13" customFormat="1" ht="76.5" x14ac:dyDescent="0.25">
      <c r="A23" s="9" t="s">
        <v>61</v>
      </c>
      <c r="B23" s="10" t="s">
        <v>62</v>
      </c>
      <c r="C23" s="11">
        <v>114562</v>
      </c>
      <c r="D23" s="11">
        <v>83657</v>
      </c>
      <c r="E23" s="11">
        <v>83657.05</v>
      </c>
      <c r="F23" s="11">
        <v>100</v>
      </c>
      <c r="G23" s="11">
        <f t="shared" si="1"/>
        <v>73.02338471744558</v>
      </c>
      <c r="H23" s="12" t="s">
        <v>63</v>
      </c>
    </row>
    <row r="24" spans="1:13" s="13" customFormat="1" ht="63.75" x14ac:dyDescent="0.25">
      <c r="A24" s="9" t="s">
        <v>64</v>
      </c>
      <c r="B24" s="10" t="s">
        <v>65</v>
      </c>
      <c r="C24" s="11">
        <v>145308000</v>
      </c>
      <c r="D24" s="11">
        <v>110981300</v>
      </c>
      <c r="E24" s="11">
        <v>123142961.26000001</v>
      </c>
      <c r="F24" s="11">
        <v>110.96</v>
      </c>
      <c r="G24" s="11">
        <f t="shared" si="1"/>
        <v>84.746167630137364</v>
      </c>
      <c r="H24" s="18"/>
    </row>
    <row r="25" spans="1:13" s="13" customFormat="1" ht="75" x14ac:dyDescent="0.25">
      <c r="A25" s="20" t="s">
        <v>66</v>
      </c>
      <c r="B25" s="21" t="s">
        <v>67</v>
      </c>
      <c r="C25" s="22">
        <v>140000000</v>
      </c>
      <c r="D25" s="22">
        <v>96647300</v>
      </c>
      <c r="E25" s="22">
        <v>108656332.7</v>
      </c>
      <c r="F25" s="22">
        <v>112.43</v>
      </c>
      <c r="G25" s="11">
        <f t="shared" si="1"/>
        <v>77.611666214285719</v>
      </c>
      <c r="H25" s="12" t="s">
        <v>68</v>
      </c>
    </row>
    <row r="26" spans="1:13" s="13" customFormat="1" ht="75" x14ac:dyDescent="0.25">
      <c r="A26" s="20" t="s">
        <v>69</v>
      </c>
      <c r="B26" s="21" t="s">
        <v>70</v>
      </c>
      <c r="C26" s="22">
        <v>2905000</v>
      </c>
      <c r="D26" s="22">
        <v>3486000</v>
      </c>
      <c r="E26" s="22">
        <v>3605249.38</v>
      </c>
      <c r="F26" s="22">
        <v>103.42</v>
      </c>
      <c r="G26" s="11">
        <f t="shared" si="1"/>
        <v>124.10497005163511</v>
      </c>
      <c r="H26" s="12" t="s">
        <v>71</v>
      </c>
    </row>
    <row r="27" spans="1:13" s="13" customFormat="1" ht="30" x14ac:dyDescent="0.25">
      <c r="A27" s="20" t="s">
        <v>72</v>
      </c>
      <c r="B27" s="21" t="s">
        <v>73</v>
      </c>
      <c r="C27" s="22">
        <v>2403000</v>
      </c>
      <c r="D27" s="22">
        <v>10848000</v>
      </c>
      <c r="E27" s="22">
        <v>10881379.18</v>
      </c>
      <c r="F27" s="22">
        <v>100.31</v>
      </c>
      <c r="G27" s="11">
        <f t="shared" si="1"/>
        <v>452.82476820640863</v>
      </c>
      <c r="H27" s="12" t="s">
        <v>74</v>
      </c>
    </row>
    <row r="28" spans="1:13" s="13" customFormat="1" ht="15" x14ac:dyDescent="0.25">
      <c r="A28" s="9" t="s">
        <v>75</v>
      </c>
      <c r="B28" s="10" t="s">
        <v>76</v>
      </c>
      <c r="C28" s="11">
        <v>2440500</v>
      </c>
      <c r="D28" s="11">
        <v>4429000</v>
      </c>
      <c r="E28" s="11">
        <v>4416550</v>
      </c>
      <c r="F28" s="11">
        <v>99.72</v>
      </c>
      <c r="G28" s="11">
        <f t="shared" si="1"/>
        <v>180.96906371645156</v>
      </c>
      <c r="H28" s="12" t="s">
        <v>77</v>
      </c>
    </row>
    <row r="29" spans="1:13" s="13" customFormat="1" ht="51" x14ac:dyDescent="0.25">
      <c r="A29" s="9" t="s">
        <v>78</v>
      </c>
      <c r="B29" s="10" t="s">
        <v>79</v>
      </c>
      <c r="C29" s="11">
        <v>3579938</v>
      </c>
      <c r="D29" s="11">
        <v>11629000</v>
      </c>
      <c r="E29" s="11">
        <v>12155653.029999999</v>
      </c>
      <c r="F29" s="11">
        <v>104.53</v>
      </c>
      <c r="G29" s="11">
        <f t="shared" si="1"/>
        <v>339.54926118832225</v>
      </c>
      <c r="H29" s="12" t="s">
        <v>80</v>
      </c>
    </row>
    <row r="30" spans="1:13" s="13" customFormat="1" ht="15" x14ac:dyDescent="0.25">
      <c r="A30" s="9" t="s">
        <v>81</v>
      </c>
      <c r="B30" s="10" t="s">
        <v>82</v>
      </c>
      <c r="C30" s="11">
        <v>132194000</v>
      </c>
      <c r="D30" s="11">
        <v>134000169</v>
      </c>
      <c r="E30" s="11">
        <v>149952917.37</v>
      </c>
      <c r="F30" s="11">
        <v>111.91</v>
      </c>
      <c r="G30" s="11">
        <f t="shared" si="1"/>
        <v>113.43398139855061</v>
      </c>
      <c r="H30" s="18"/>
    </row>
    <row r="31" spans="1:13" s="13" customFormat="1" ht="51" x14ac:dyDescent="0.25">
      <c r="A31" s="9" t="s">
        <v>83</v>
      </c>
      <c r="B31" s="10" t="s">
        <v>84</v>
      </c>
      <c r="C31" s="11">
        <v>35328000</v>
      </c>
      <c r="D31" s="11">
        <v>22154169</v>
      </c>
      <c r="E31" s="11">
        <v>22406941.129999999</v>
      </c>
      <c r="F31" s="11">
        <v>101.14</v>
      </c>
      <c r="G31" s="11">
        <f t="shared" si="1"/>
        <v>63.425444774682965</v>
      </c>
      <c r="H31" s="12" t="s">
        <v>85</v>
      </c>
    </row>
    <row r="32" spans="1:13" s="13" customFormat="1" ht="38.25" x14ac:dyDescent="0.25">
      <c r="A32" s="9" t="s">
        <v>86</v>
      </c>
      <c r="B32" s="10" t="s">
        <v>87</v>
      </c>
      <c r="C32" s="11">
        <v>4374000</v>
      </c>
      <c r="D32" s="11">
        <v>10662000</v>
      </c>
      <c r="E32" s="11">
        <v>13039934.439999999</v>
      </c>
      <c r="F32" s="11">
        <v>122.3</v>
      </c>
      <c r="G32" s="11">
        <f t="shared" si="1"/>
        <v>298.12378692272517</v>
      </c>
      <c r="H32" s="12" t="s">
        <v>88</v>
      </c>
    </row>
    <row r="33" spans="1:8" s="13" customFormat="1" ht="51" x14ac:dyDescent="0.25">
      <c r="A33" s="9" t="s">
        <v>89</v>
      </c>
      <c r="B33" s="10" t="s">
        <v>90</v>
      </c>
      <c r="C33" s="11">
        <v>92492000</v>
      </c>
      <c r="D33" s="11">
        <v>101184000</v>
      </c>
      <c r="E33" s="11">
        <v>114506041.8</v>
      </c>
      <c r="F33" s="11">
        <v>113.17</v>
      </c>
      <c r="G33" s="11">
        <f t="shared" si="1"/>
        <v>123.8010225749254</v>
      </c>
      <c r="H33" s="12" t="s">
        <v>91</v>
      </c>
    </row>
    <row r="34" spans="1:8" s="13" customFormat="1" ht="25.5" x14ac:dyDescent="0.25">
      <c r="A34" s="9" t="s">
        <v>92</v>
      </c>
      <c r="B34" s="10" t="s">
        <v>93</v>
      </c>
      <c r="C34" s="11">
        <v>16893000</v>
      </c>
      <c r="D34" s="11">
        <v>69075703</v>
      </c>
      <c r="E34" s="11">
        <v>73738316.849999994</v>
      </c>
      <c r="F34" s="11">
        <v>106.75</v>
      </c>
      <c r="G34" s="11">
        <f t="shared" si="1"/>
        <v>436.50220120760076</v>
      </c>
      <c r="H34" s="18"/>
    </row>
    <row r="35" spans="1:8" s="13" customFormat="1" ht="25.5" x14ac:dyDescent="0.25">
      <c r="A35" s="9" t="s">
        <v>94</v>
      </c>
      <c r="B35" s="10" t="s">
        <v>95</v>
      </c>
      <c r="C35" s="11">
        <v>5608000</v>
      </c>
      <c r="D35" s="11">
        <v>5353189</v>
      </c>
      <c r="E35" s="11">
        <v>6156360.4400000004</v>
      </c>
      <c r="F35" s="11">
        <v>115</v>
      </c>
      <c r="G35" s="11">
        <f t="shared" si="1"/>
        <v>109.77818188302426</v>
      </c>
      <c r="H35" s="12" t="s">
        <v>96</v>
      </c>
    </row>
    <row r="36" spans="1:8" s="13" customFormat="1" ht="25.5" x14ac:dyDescent="0.25">
      <c r="A36" s="9" t="s">
        <v>97</v>
      </c>
      <c r="B36" s="10" t="s">
        <v>98</v>
      </c>
      <c r="C36" s="11">
        <v>11285000</v>
      </c>
      <c r="D36" s="11">
        <v>63722514</v>
      </c>
      <c r="E36" s="11">
        <v>67581956.409999996</v>
      </c>
      <c r="F36" s="11">
        <v>106.06</v>
      </c>
      <c r="G36" s="11">
        <f t="shared" si="1"/>
        <v>598.86536473194508</v>
      </c>
      <c r="H36" s="12" t="s">
        <v>99</v>
      </c>
    </row>
    <row r="37" spans="1:8" s="13" customFormat="1" ht="15" x14ac:dyDescent="0.25">
      <c r="A37" s="9" t="s">
        <v>100</v>
      </c>
      <c r="B37" s="10" t="s">
        <v>101</v>
      </c>
      <c r="C37" s="11">
        <v>7157000</v>
      </c>
      <c r="D37" s="11">
        <v>19060000</v>
      </c>
      <c r="E37" s="11">
        <v>20155241.329999998</v>
      </c>
      <c r="F37" s="11">
        <v>105.75</v>
      </c>
      <c r="G37" s="11">
        <f t="shared" si="1"/>
        <v>281.61577937683387</v>
      </c>
      <c r="H37" s="18"/>
    </row>
    <row r="38" spans="1:8" s="13" customFormat="1" ht="51" x14ac:dyDescent="0.25">
      <c r="A38" s="9" t="s">
        <v>102</v>
      </c>
      <c r="B38" s="10" t="s">
        <v>103</v>
      </c>
      <c r="C38" s="11">
        <v>1157000</v>
      </c>
      <c r="D38" s="11">
        <v>2060000</v>
      </c>
      <c r="E38" s="11">
        <v>2538442.69</v>
      </c>
      <c r="F38" s="11">
        <v>123.23</v>
      </c>
      <c r="G38" s="11">
        <f t="shared" si="1"/>
        <v>219.39867675021608</v>
      </c>
      <c r="H38" s="12" t="s">
        <v>104</v>
      </c>
    </row>
    <row r="39" spans="1:8" s="13" customFormat="1" ht="38.25" x14ac:dyDescent="0.25">
      <c r="A39" s="9" t="s">
        <v>105</v>
      </c>
      <c r="B39" s="10" t="s">
        <v>106</v>
      </c>
      <c r="C39" s="11">
        <v>6000000</v>
      </c>
      <c r="D39" s="11">
        <v>17000000</v>
      </c>
      <c r="E39" s="11">
        <v>17616798.640000001</v>
      </c>
      <c r="F39" s="11">
        <v>103.63</v>
      </c>
      <c r="G39" s="11">
        <f t="shared" si="1"/>
        <v>293.61331066666668</v>
      </c>
      <c r="H39" s="12" t="s">
        <v>107</v>
      </c>
    </row>
    <row r="40" spans="1:8" s="13" customFormat="1" ht="15" x14ac:dyDescent="0.25">
      <c r="A40" s="9" t="s">
        <v>108</v>
      </c>
      <c r="B40" s="10" t="s">
        <v>109</v>
      </c>
      <c r="C40" s="11">
        <v>1430000</v>
      </c>
      <c r="D40" s="11">
        <v>1132000</v>
      </c>
      <c r="E40" s="11">
        <v>1276050</v>
      </c>
      <c r="F40" s="11">
        <v>112.73</v>
      </c>
      <c r="G40" s="11">
        <f t="shared" si="1"/>
        <v>89.234265734265733</v>
      </c>
      <c r="H40" s="18"/>
    </row>
    <row r="41" spans="1:8" s="13" customFormat="1" ht="25.5" x14ac:dyDescent="0.25">
      <c r="A41" s="9" t="s">
        <v>110</v>
      </c>
      <c r="B41" s="10" t="s">
        <v>111</v>
      </c>
      <c r="C41" s="11">
        <v>1430000</v>
      </c>
      <c r="D41" s="11">
        <v>1132000</v>
      </c>
      <c r="E41" s="11">
        <v>1276050</v>
      </c>
      <c r="F41" s="11">
        <v>112.73</v>
      </c>
      <c r="G41" s="11">
        <f t="shared" si="1"/>
        <v>89.234265734265733</v>
      </c>
      <c r="H41" s="12" t="s">
        <v>112</v>
      </c>
    </row>
    <row r="42" spans="1:8" s="13" customFormat="1" ht="25.5" x14ac:dyDescent="0.25">
      <c r="A42" s="9" t="s">
        <v>113</v>
      </c>
      <c r="B42" s="10" t="s">
        <v>114</v>
      </c>
      <c r="C42" s="11">
        <v>310271000</v>
      </c>
      <c r="D42" s="11">
        <v>398499015.62</v>
      </c>
      <c r="E42" s="11">
        <v>420401734.20999998</v>
      </c>
      <c r="F42" s="11">
        <v>105.5</v>
      </c>
      <c r="G42" s="11">
        <f t="shared" si="1"/>
        <v>135.49501378150069</v>
      </c>
      <c r="H42" s="12" t="s">
        <v>115</v>
      </c>
    </row>
    <row r="43" spans="1:8" s="13" customFormat="1" ht="15" x14ac:dyDescent="0.25">
      <c r="A43" s="9" t="s">
        <v>116</v>
      </c>
      <c r="B43" s="10" t="s">
        <v>117</v>
      </c>
      <c r="C43" s="11">
        <v>0</v>
      </c>
      <c r="D43" s="11">
        <v>848000</v>
      </c>
      <c r="E43" s="11">
        <v>1272212.0900000001</v>
      </c>
      <c r="F43" s="11">
        <v>150.03</v>
      </c>
      <c r="G43" s="11"/>
      <c r="H43" s="18"/>
    </row>
    <row r="44" spans="1:8" s="13" customFormat="1" ht="22.5" customHeight="1" x14ac:dyDescent="0.2">
      <c r="A44" s="23" t="s">
        <v>118</v>
      </c>
      <c r="B44" s="24" t="s">
        <v>119</v>
      </c>
      <c r="C44" s="25">
        <v>25284143884</v>
      </c>
      <c r="D44" s="25">
        <v>29370553348.02</v>
      </c>
      <c r="E44" s="25">
        <v>29048067240.16</v>
      </c>
      <c r="F44" s="26">
        <f t="shared" ref="F44:F50" si="2">IF(D44&gt;0,E44/D44*100," ")</f>
        <v>98.902008743115005</v>
      </c>
      <c r="G44" s="26">
        <f>E44/C44*100</f>
        <v>114.88649713997965</v>
      </c>
      <c r="H44" s="27"/>
    </row>
    <row r="45" spans="1:8" s="13" customFormat="1" ht="25.5" x14ac:dyDescent="0.2">
      <c r="A45" s="23" t="s">
        <v>120</v>
      </c>
      <c r="B45" s="24" t="s">
        <v>121</v>
      </c>
      <c r="C45" s="25">
        <v>25272096884</v>
      </c>
      <c r="D45" s="25">
        <v>29704221179.860001</v>
      </c>
      <c r="E45" s="25">
        <v>29388299478.939999</v>
      </c>
      <c r="F45" s="26">
        <f t="shared" si="2"/>
        <v>98.936441729924212</v>
      </c>
      <c r="G45" s="26">
        <f t="shared" ref="G45:G51" si="3">E45/C45*100</f>
        <v>116.28753883713546</v>
      </c>
      <c r="H45" s="27"/>
    </row>
    <row r="46" spans="1:8" s="13" customFormat="1" ht="15" x14ac:dyDescent="0.2">
      <c r="A46" s="28" t="s">
        <v>122</v>
      </c>
      <c r="B46" s="29" t="s">
        <v>123</v>
      </c>
      <c r="C46" s="30">
        <v>11041423300</v>
      </c>
      <c r="D46" s="30">
        <v>11041423400</v>
      </c>
      <c r="E46" s="30">
        <v>11041423400</v>
      </c>
      <c r="F46" s="31">
        <f t="shared" si="2"/>
        <v>100</v>
      </c>
      <c r="G46" s="31">
        <f t="shared" si="3"/>
        <v>100.00000090568034</v>
      </c>
      <c r="H46" s="27"/>
    </row>
    <row r="47" spans="1:8" s="13" customFormat="1" ht="51" x14ac:dyDescent="0.2">
      <c r="A47" s="28" t="s">
        <v>124</v>
      </c>
      <c r="B47" s="29" t="s">
        <v>125</v>
      </c>
      <c r="C47" s="30">
        <v>8211385700</v>
      </c>
      <c r="D47" s="30">
        <v>12388449486.860001</v>
      </c>
      <c r="E47" s="30">
        <v>12319095341.700001</v>
      </c>
      <c r="F47" s="31">
        <f t="shared" si="2"/>
        <v>99.440170900857595</v>
      </c>
      <c r="G47" s="31">
        <f t="shared" si="3"/>
        <v>150.02456091789722</v>
      </c>
      <c r="H47" s="32" t="s">
        <v>10</v>
      </c>
    </row>
    <row r="48" spans="1:8" s="13" customFormat="1" ht="38.25" x14ac:dyDescent="0.2">
      <c r="A48" s="28" t="s">
        <v>126</v>
      </c>
      <c r="B48" s="29" t="s">
        <v>127</v>
      </c>
      <c r="C48" s="30">
        <v>5926588100</v>
      </c>
      <c r="D48" s="30">
        <v>5691530200</v>
      </c>
      <c r="E48" s="30">
        <v>5375241619.2399998</v>
      </c>
      <c r="F48" s="31">
        <f t="shared" si="2"/>
        <v>94.442819950950977</v>
      </c>
      <c r="G48" s="31">
        <f t="shared" si="3"/>
        <v>90.697067664277185</v>
      </c>
      <c r="H48" s="32" t="s">
        <v>11</v>
      </c>
    </row>
    <row r="49" spans="1:8" s="13" customFormat="1" ht="76.5" x14ac:dyDescent="0.2">
      <c r="A49" s="28" t="s">
        <v>128</v>
      </c>
      <c r="B49" s="29" t="s">
        <v>129</v>
      </c>
      <c r="C49" s="30">
        <v>92699784</v>
      </c>
      <c r="D49" s="30">
        <v>582818093</v>
      </c>
      <c r="E49" s="30">
        <v>652539118</v>
      </c>
      <c r="F49" s="31">
        <f t="shared" si="2"/>
        <v>111.96274203518936</v>
      </c>
      <c r="G49" s="31">
        <f t="shared" si="3"/>
        <v>703.92733385441329</v>
      </c>
      <c r="H49" s="33" t="s">
        <v>12</v>
      </c>
    </row>
    <row r="50" spans="1:8" s="13" customFormat="1" ht="15" x14ac:dyDescent="0.2">
      <c r="A50" s="34"/>
      <c r="B50" s="24" t="s">
        <v>130</v>
      </c>
      <c r="C50" s="30">
        <v>12047000</v>
      </c>
      <c r="D50" s="25">
        <v>-333667831.84000003</v>
      </c>
      <c r="E50" s="25">
        <v>-340232238.77999997</v>
      </c>
      <c r="F50" s="31" t="str">
        <f t="shared" si="2"/>
        <v xml:space="preserve"> </v>
      </c>
      <c r="G50" s="26"/>
      <c r="H50" s="27"/>
    </row>
    <row r="51" spans="1:8" s="13" customFormat="1" ht="15" x14ac:dyDescent="0.2">
      <c r="A51" s="35" t="s">
        <v>2</v>
      </c>
      <c r="B51" s="35"/>
      <c r="C51" s="25">
        <v>47907207884</v>
      </c>
      <c r="D51" s="25">
        <v>53541076219.639999</v>
      </c>
      <c r="E51" s="25">
        <v>54041051583.919998</v>
      </c>
      <c r="F51" s="26">
        <f t="shared" ref="F51" si="4">E51/D51*100</f>
        <v>100.93381642578301</v>
      </c>
      <c r="G51" s="26">
        <f t="shared" si="3"/>
        <v>112.80359255077474</v>
      </c>
      <c r="H51" s="36"/>
    </row>
  </sheetData>
  <autoFilter ref="A3:F3"/>
  <mergeCells count="4">
    <mergeCell ref="A51:B51"/>
    <mergeCell ref="A1:H1"/>
    <mergeCell ref="A5:B5"/>
    <mergeCell ref="A20:B20"/>
  </mergeCells>
  <pageMargins left="0.34" right="0.23" top="0.59027779999999996" bottom="0.39374999999999999" header="0" footer="0"/>
  <pageSetup paperSize="9" scale="62" fitToHeight="0" orientation="landscape" r:id="rId1"/>
  <headerFooter>
    <oddFooter>&amp;R&amp;D СТР. &amp;P</oddFooter>
    <evenFooter>&amp;R&amp;D СТР. &amp;P</even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</Parameters>
</MailMerge>
</file>

<file path=customXml/itemProps1.xml><?xml version="1.0" encoding="utf-8"?>
<ds:datastoreItem xmlns:ds="http://schemas.openxmlformats.org/officeDocument/2006/customXml" ds:itemID="{A19DA478-7971-44CB-B54E-75F66EB50571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Доходы</vt:lpstr>
      <vt:lpstr>Доходы!Заголовки_для_печати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Бурштейн</dc:creator>
  <cp:lastModifiedBy>Бурштейн</cp:lastModifiedBy>
  <cp:lastPrinted>2018-05-22T05:44:32Z</cp:lastPrinted>
  <dcterms:created xsi:type="dcterms:W3CDTF">2018-01-25T12:02:48Z</dcterms:created>
  <dcterms:modified xsi:type="dcterms:W3CDTF">2018-05-22T05:44:42Z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ument Name">
    <vt:lpwstr>C:\Users\burshteyn\AppData\Local\Кейсистемс\Свод-СМАРТ\ReportManager\0503317G_20160101.xlsx</vt:lpwstr>
  </property>
  <property fmtid="{D5CDD505-2E9C-101B-9397-08002B2CF9AE}" pid="3" name="Report Name">
    <vt:lpwstr>C__Users_burshteyn_AppData_Local_Кейсистемс_Свод-СМАРТ_ReportManager_0503317G_20160101.xlsx</vt:lpwstr>
  </property>
</Properties>
</file>